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\유휴재산목록\2026.6. 기준\"/>
    </mc:Choice>
  </mc:AlternateContent>
  <xr:revisionPtr revIDLastSave="0" documentId="13_ncr:1_{2E414B6B-C6C8-4936-A823-D33F97A1AE9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목록" sheetId="1" r:id="rId1"/>
    <sheet name="작성방법 관련" sheetId="2" state="hidden" r:id="rId2"/>
  </sheets>
  <externalReferences>
    <externalReference r:id="rId3"/>
  </externalReferences>
  <definedNames>
    <definedName name="_xlnm._FilterDatabase" localSheetId="0" hidden="1">목록!$A$65:$Z$72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1" l="1"/>
  <c r="D5" i="1"/>
  <c r="X51" i="1"/>
  <c r="Y51" i="1"/>
  <c r="X52" i="1"/>
  <c r="Y52" i="1"/>
  <c r="X53" i="1"/>
  <c r="Y53" i="1"/>
  <c r="X54" i="1"/>
  <c r="Y54" i="1"/>
  <c r="X26" i="1"/>
  <c r="Y26" i="1"/>
  <c r="X27" i="1"/>
  <c r="Y27" i="1"/>
  <c r="X28" i="1"/>
  <c r="Y28" i="1"/>
  <c r="X29" i="1"/>
  <c r="Y29" i="1"/>
  <c r="X30" i="1"/>
  <c r="Y30" i="1"/>
  <c r="X31" i="1"/>
  <c r="Y31" i="1"/>
  <c r="X32" i="1"/>
  <c r="Y32" i="1"/>
  <c r="X73" i="1"/>
  <c r="Y73" i="1"/>
  <c r="X74" i="1"/>
  <c r="Y74" i="1"/>
  <c r="X75" i="1"/>
  <c r="Y75" i="1"/>
  <c r="X76" i="1"/>
  <c r="Y76" i="1"/>
  <c r="X77" i="1"/>
  <c r="Y77" i="1"/>
  <c r="X78" i="1"/>
  <c r="Y78" i="1"/>
  <c r="X79" i="1"/>
  <c r="Y79" i="1"/>
  <c r="X80" i="1"/>
  <c r="Y80" i="1"/>
  <c r="X81" i="1"/>
  <c r="Y81" i="1"/>
  <c r="X82" i="1"/>
  <c r="Y82" i="1"/>
  <c r="X83" i="1"/>
  <c r="Y83" i="1"/>
  <c r="X84" i="1"/>
  <c r="Y84" i="1"/>
  <c r="X85" i="1"/>
  <c r="Y85" i="1"/>
  <c r="X86" i="1"/>
  <c r="Y86" i="1"/>
  <c r="X87" i="1"/>
  <c r="Y87" i="1"/>
  <c r="X88" i="1"/>
  <c r="Y88" i="1"/>
  <c r="X89" i="1"/>
  <c r="Y89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Z53" i="1" l="1"/>
  <c r="Z51" i="1"/>
  <c r="Z54" i="1"/>
  <c r="Z52" i="1"/>
  <c r="Z26" i="1"/>
  <c r="Z29" i="1"/>
  <c r="Z28" i="1"/>
  <c r="Z73" i="1"/>
  <c r="Z27" i="1"/>
  <c r="Z32" i="1"/>
  <c r="Z31" i="1"/>
  <c r="Z30" i="1"/>
  <c r="Z82" i="1"/>
  <c r="Z74" i="1"/>
  <c r="Z75" i="1"/>
  <c r="Z83" i="1"/>
  <c r="Z78" i="1"/>
  <c r="Z81" i="1"/>
  <c r="Z89" i="1"/>
  <c r="Z79" i="1"/>
  <c r="Z88" i="1"/>
  <c r="Z77" i="1"/>
  <c r="Z76" i="1"/>
  <c r="Z84" i="1"/>
  <c r="Z87" i="1"/>
  <c r="Z86" i="1"/>
  <c r="Z85" i="1"/>
  <c r="Z80" i="1"/>
  <c r="X23" i="1"/>
  <c r="Y23" i="1"/>
  <c r="X24" i="1"/>
  <c r="Y24" i="1"/>
  <c r="X25" i="1"/>
  <c r="Y25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X45" i="1"/>
  <c r="Y45" i="1"/>
  <c r="X46" i="1"/>
  <c r="Y46" i="1"/>
  <c r="X47" i="1"/>
  <c r="Y47" i="1"/>
  <c r="X48" i="1"/>
  <c r="Y48" i="1"/>
  <c r="X49" i="1"/>
  <c r="Y49" i="1"/>
  <c r="X50" i="1"/>
  <c r="Y50" i="1"/>
  <c r="X55" i="1"/>
  <c r="Y55" i="1"/>
  <c r="X56" i="1"/>
  <c r="Y56" i="1"/>
  <c r="X57" i="1"/>
  <c r="Y57" i="1"/>
  <c r="X58" i="1"/>
  <c r="Y58" i="1"/>
  <c r="X59" i="1"/>
  <c r="Y59" i="1"/>
  <c r="X60" i="1"/>
  <c r="Y60" i="1"/>
  <c r="X61" i="1"/>
  <c r="Y61" i="1"/>
  <c r="X62" i="1"/>
  <c r="Y62" i="1"/>
  <c r="X63" i="1"/>
  <c r="Y63" i="1"/>
  <c r="X64" i="1"/>
  <c r="Y64" i="1"/>
  <c r="X65" i="1"/>
  <c r="Y65" i="1"/>
  <c r="X66" i="1"/>
  <c r="Y66" i="1"/>
  <c r="X67" i="1"/>
  <c r="Y67" i="1"/>
  <c r="X68" i="1"/>
  <c r="Y68" i="1"/>
  <c r="X69" i="1"/>
  <c r="Y69" i="1"/>
  <c r="X70" i="1"/>
  <c r="Y70" i="1"/>
  <c r="X71" i="1"/>
  <c r="Y71" i="1"/>
  <c r="X72" i="1"/>
  <c r="Y72" i="1"/>
  <c r="X18" i="1"/>
  <c r="Y18" i="1"/>
  <c r="X19" i="1"/>
  <c r="Y19" i="1"/>
  <c r="X20" i="1"/>
  <c r="Y20" i="1"/>
  <c r="X21" i="1"/>
  <c r="Y21" i="1"/>
  <c r="X22" i="1"/>
  <c r="Y22" i="1"/>
  <c r="Y17" i="1"/>
  <c r="X17" i="1"/>
  <c r="Y16" i="1"/>
  <c r="X16" i="1"/>
  <c r="Y15" i="1"/>
  <c r="X15" i="1"/>
  <c r="Z15" i="1" s="1"/>
  <c r="Y14" i="1"/>
  <c r="X14" i="1"/>
  <c r="Z14" i="1" s="1"/>
  <c r="Y13" i="1"/>
  <c r="X13" i="1"/>
  <c r="Y12" i="1"/>
  <c r="X12" i="1"/>
  <c r="Y11" i="1"/>
  <c r="X11" i="1"/>
  <c r="Y10" i="1"/>
  <c r="X10" i="1"/>
  <c r="Y9" i="1"/>
  <c r="X9" i="1"/>
  <c r="Y8" i="1"/>
  <c r="X8" i="1"/>
  <c r="Y7" i="1"/>
  <c r="X7" i="1"/>
  <c r="Y6" i="1"/>
  <c r="X6" i="1"/>
  <c r="Z20" i="1" l="1"/>
  <c r="Z62" i="1"/>
  <c r="Z23" i="1"/>
  <c r="Z24" i="1"/>
  <c r="Z6" i="1"/>
  <c r="Z16" i="1"/>
  <c r="Z42" i="1"/>
  <c r="Z70" i="1"/>
  <c r="Z49" i="1"/>
  <c r="Z50" i="1"/>
  <c r="Z34" i="1"/>
  <c r="Z33" i="1"/>
  <c r="Z41" i="1"/>
  <c r="Z13" i="1"/>
  <c r="Z47" i="1"/>
  <c r="Z7" i="1"/>
  <c r="Z17" i="1"/>
  <c r="Z61" i="1"/>
  <c r="Z19" i="1"/>
  <c r="Z45" i="1"/>
  <c r="Z57" i="1"/>
  <c r="Z68" i="1"/>
  <c r="Z38" i="1"/>
  <c r="Z35" i="1"/>
  <c r="Z43" i="1"/>
  <c r="Z58" i="1"/>
  <c r="Z46" i="1"/>
  <c r="Z72" i="1"/>
  <c r="Z71" i="1"/>
  <c r="Z65" i="1"/>
  <c r="Z55" i="1"/>
  <c r="Z64" i="1"/>
  <c r="Z22" i="1"/>
  <c r="Z69" i="1"/>
  <c r="Z25" i="1"/>
  <c r="Z56" i="1"/>
  <c r="Z40" i="1"/>
  <c r="Z18" i="1"/>
  <c r="Z63" i="1"/>
  <c r="Z44" i="1"/>
  <c r="Z36" i="1"/>
  <c r="Z8" i="1"/>
  <c r="Z66" i="1"/>
  <c r="Z59" i="1"/>
  <c r="Z48" i="1"/>
  <c r="Z60" i="1"/>
  <c r="Z21" i="1"/>
  <c r="Z39" i="1"/>
  <c r="Z67" i="1"/>
  <c r="Z37" i="1"/>
  <c r="Z10" i="1"/>
  <c r="Z11" i="1"/>
  <c r="Z9" i="1"/>
  <c r="Z12" i="1"/>
  <c r="T65" i="1" l="1"/>
  <c r="T66" i="1"/>
  <c r="T67" i="1"/>
  <c r="T68" i="1"/>
  <c r="T69" i="1"/>
  <c r="T70" i="1"/>
  <c r="T71" i="1"/>
  <c r="T72" i="1"/>
  <c r="J5" i="1" l="1"/>
  <c r="K5" i="1"/>
  <c r="L5" i="1"/>
</calcChain>
</file>

<file path=xl/sharedStrings.xml><?xml version="1.0" encoding="utf-8"?>
<sst xmlns="http://schemas.openxmlformats.org/spreadsheetml/2006/main" count="1310" uniqueCount="305">
  <si>
    <t>유휴사유 상세설명</t>
  </si>
  <si>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</si>
  <si>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</si>
  <si>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</si>
  <si>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</si>
  <si>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</si>
  <si>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</si>
  <si>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</si>
  <si>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</si>
  <si>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</si>
  <si>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</si>
  <si>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</si>
  <si>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</si>
  <si>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</si>
  <si>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</si>
  <si>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</si>
  <si>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</si>
  <si>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</si>
  <si>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</si>
  <si>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</si>
  <si>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</si>
  <si>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A01</t>
  </si>
  <si>
    <t>A</t>
  </si>
  <si>
    <t>연번</t>
  </si>
  <si>
    <t>코드</t>
  </si>
  <si>
    <t>대</t>
  </si>
  <si>
    <t>구분</t>
  </si>
  <si>
    <t>사용허가·대부 불가 사유</t>
  </si>
  <si>
    <t>누락재산 중 미활용 상태</t>
  </si>
  <si>
    <t>활용계획(예: 대부, 매각, 용도폐지 등)</t>
  </si>
  <si>
    <t>토지/건물</t>
    <phoneticPr fontId="2" type="noConversion"/>
  </si>
  <si>
    <t>토지</t>
  </si>
  <si>
    <t>전</t>
  </si>
  <si>
    <t>답</t>
  </si>
  <si>
    <t>과수원</t>
  </si>
  <si>
    <t>목장용지</t>
  </si>
  <si>
    <t>임야</t>
  </si>
  <si>
    <t>광천지</t>
  </si>
  <si>
    <t>염전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</si>
  <si>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</si>
  <si>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</si>
  <si>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</si>
  <si>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</si>
  <si>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</si>
  <si>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</si>
  <si>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</si>
  <si>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</si>
  <si>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</si>
  <si>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</si>
  <si>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</si>
  <si>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</si>
  <si>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</si>
  <si>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</si>
  <si>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</si>
  <si>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</si>
  <si>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</si>
  <si>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</si>
  <si>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</si>
  <si>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토지</t>
    <phoneticPr fontId="2" type="noConversion"/>
  </si>
  <si>
    <t>건물구분</t>
    <phoneticPr fontId="2" type="noConversion"/>
  </si>
  <si>
    <t>건물용도</t>
    <phoneticPr fontId="2" type="noConversion"/>
  </si>
  <si>
    <t>건물</t>
    <phoneticPr fontId="2" type="noConversion"/>
  </si>
  <si>
    <t>공개여부</t>
    <phoneticPr fontId="2" type="noConversion"/>
  </si>
  <si>
    <t>행정재산</t>
    <phoneticPr fontId="2" type="noConversion"/>
  </si>
  <si>
    <t>사용허가가능여부</t>
    <phoneticPr fontId="2" type="noConversion"/>
  </si>
  <si>
    <t>일반재신</t>
    <phoneticPr fontId="2" type="noConversion"/>
  </si>
  <si>
    <t>대부/매각선택</t>
    <phoneticPr fontId="2" type="noConversion"/>
  </si>
  <si>
    <t>매각대상</t>
  </si>
  <si>
    <t>G05</t>
  </si>
  <si>
    <t>단순 미활용</t>
  </si>
  <si>
    <t>G05</t>
    <phoneticPr fontId="2" type="noConversion"/>
  </si>
  <si>
    <t>일반재산</t>
    <phoneticPr fontId="2" type="noConversion"/>
  </si>
  <si>
    <t>지방정부명</t>
    <phoneticPr fontId="2" type="noConversion"/>
  </si>
  <si>
    <t>지방정부 코드</t>
    <phoneticPr fontId="2" type="noConversion"/>
  </si>
  <si>
    <t>노원구</t>
  </si>
  <si>
    <t>합계</t>
    <phoneticPr fontId="2" type="noConversion"/>
  </si>
  <si>
    <t>물건명</t>
    <phoneticPr fontId="2" type="noConversion"/>
  </si>
  <si>
    <t>소재지(지번)</t>
    <phoneticPr fontId="2" type="noConversion"/>
  </si>
  <si>
    <t>주소의 지번주소</t>
    <phoneticPr fontId="2" type="noConversion"/>
  </si>
  <si>
    <t>지목</t>
    <phoneticPr fontId="2" type="noConversion"/>
  </si>
  <si>
    <t>면적(㎡)</t>
    <phoneticPr fontId="2" type="noConversion"/>
  </si>
  <si>
    <t>단독주택</t>
  </si>
  <si>
    <t>공동주택</t>
  </si>
  <si>
    <t>03</t>
  </si>
  <si>
    <t>기타</t>
  </si>
  <si>
    <t>제1종 근린생활시설</t>
  </si>
  <si>
    <t>제2종 근린생활시설</t>
  </si>
  <si>
    <t>문화 및 집회시설</t>
  </si>
  <si>
    <t>판매 및 영업시설</t>
  </si>
  <si>
    <t>의료시설</t>
  </si>
  <si>
    <t>교육연구 및 복지시설</t>
  </si>
  <si>
    <t>운동시설</t>
  </si>
  <si>
    <t>업무시설</t>
  </si>
  <si>
    <t>숙박시설</t>
  </si>
  <si>
    <t>위락시설</t>
  </si>
  <si>
    <t>공장</t>
  </si>
  <si>
    <t>창고시설</t>
  </si>
  <si>
    <t>위험물저장 및 처리시설</t>
  </si>
  <si>
    <t>자동차관련시설</t>
  </si>
  <si>
    <t>동물 및 식물관련시설</t>
  </si>
  <si>
    <t>분뇨 및 쓰레기처리시설</t>
  </si>
  <si>
    <t>공공용시설</t>
  </si>
  <si>
    <t>묘지관련시설</t>
  </si>
  <si>
    <t>관광휴게시설</t>
  </si>
  <si>
    <t>노유자(노인 및 어린이)시설</t>
  </si>
  <si>
    <t>수련시설</t>
  </si>
  <si>
    <t>운수시설</t>
  </si>
  <si>
    <t>자원순환 관련 시설</t>
  </si>
  <si>
    <t>교정 및 군사 시설</t>
  </si>
  <si>
    <t>방송통신시설</t>
  </si>
  <si>
    <t>발전시설</t>
  </si>
  <si>
    <t>토지/건물 구분
OJ0001</t>
    <phoneticPr fontId="8" type="noConversion"/>
  </si>
  <si>
    <t>대부/매각</t>
    <phoneticPr fontId="8" type="noConversion"/>
  </si>
  <si>
    <t>토지(공부)지목
OJ0002</t>
    <phoneticPr fontId="8" type="noConversion"/>
  </si>
  <si>
    <t>건물구분
OJ0007</t>
    <phoneticPr fontId="8" type="noConversion"/>
  </si>
  <si>
    <t>건물용도
OJ0003</t>
    <phoneticPr fontId="8" type="noConversion"/>
  </si>
  <si>
    <t>01</t>
    <phoneticPr fontId="8" type="noConversion"/>
  </si>
  <si>
    <t>토지</t>
    <phoneticPr fontId="8" type="noConversion"/>
  </si>
  <si>
    <t>대부대상</t>
    <phoneticPr fontId="8" type="noConversion"/>
  </si>
  <si>
    <t>10</t>
    <phoneticPr fontId="8" type="noConversion"/>
  </si>
  <si>
    <t>사무소</t>
    <phoneticPr fontId="8" type="noConversion"/>
  </si>
  <si>
    <t>02</t>
    <phoneticPr fontId="8" type="noConversion"/>
  </si>
  <si>
    <t>건물</t>
    <phoneticPr fontId="8" type="noConversion"/>
  </si>
  <si>
    <t>매각대상</t>
    <phoneticPr fontId="8" type="noConversion"/>
  </si>
  <si>
    <t>50</t>
    <phoneticPr fontId="8" type="noConversion"/>
  </si>
  <si>
    <t>주택</t>
    <phoneticPr fontId="8" type="noConversion"/>
  </si>
  <si>
    <t>대부/매각대상</t>
    <phoneticPr fontId="8" type="noConversion"/>
  </si>
  <si>
    <t>99</t>
    <phoneticPr fontId="8" type="noConversion"/>
  </si>
  <si>
    <t>기타</t>
    <phoneticPr fontId="8" type="noConversion"/>
  </si>
  <si>
    <t>15, 오류검증</t>
    <phoneticPr fontId="2" type="noConversion"/>
  </si>
  <si>
    <t>담당자 연락처</t>
    <phoneticPr fontId="2" type="noConversion"/>
  </si>
  <si>
    <t>연면적(㎡)</t>
    <phoneticPr fontId="2" type="noConversion"/>
  </si>
  <si>
    <t xml:space="preserve">서울특별시 노원구 상계동 75-30 </t>
  </si>
  <si>
    <t xml:space="preserve">서울특별시 노원구 상계동 142-35 </t>
  </si>
  <si>
    <t xml:space="preserve">서울특별시 노원구 상계동 142-40 </t>
  </si>
  <si>
    <t xml:space="preserve">서울특별시 노원구 상계동 387-187 </t>
  </si>
  <si>
    <t xml:space="preserve">서울특별시 노원구 상계동 387-238 </t>
  </si>
  <si>
    <t xml:space="preserve">서울특별시 노원구 상계동 697-11 </t>
  </si>
  <si>
    <t xml:space="preserve">서울특별시 노원구 상계동 996-20 </t>
  </si>
  <si>
    <t xml:space="preserve">서울특별시 노원구 상계동 1132-162 </t>
  </si>
  <si>
    <t>인도</t>
    <phoneticPr fontId="2" type="noConversion"/>
  </si>
  <si>
    <t>인도로 사용중</t>
    <phoneticPr fontId="2" type="noConversion"/>
  </si>
  <si>
    <t>길쭉한 모양 도로(인도)</t>
    <phoneticPr fontId="2" type="noConversion"/>
  </si>
  <si>
    <t>골목도로(인도)</t>
    <phoneticPr fontId="2" type="noConversion"/>
  </si>
  <si>
    <t>사유건물 인접 공지</t>
    <phoneticPr fontId="2" type="noConversion"/>
  </si>
  <si>
    <t>상가건물 앞 공지(인도)</t>
    <phoneticPr fontId="2" type="noConversion"/>
  </si>
  <si>
    <t xml:space="preserve">용도변경 검토 </t>
    <phoneticPr fontId="2" type="noConversion"/>
  </si>
  <si>
    <t>노원구</t>
    <phoneticPr fontId="2" type="noConversion"/>
  </si>
  <si>
    <t>재무과</t>
  </si>
  <si>
    <t>재무과</t>
    <phoneticPr fontId="2" type="noConversion"/>
  </si>
  <si>
    <t>건물 앞 공지</t>
  </si>
  <si>
    <t>건물 앞 공지</t>
    <phoneticPr fontId="2" type="noConversion"/>
  </si>
  <si>
    <t>인도로 사용중</t>
  </si>
  <si>
    <t>건물 앞 도로</t>
    <phoneticPr fontId="2" type="noConversion"/>
  </si>
  <si>
    <t>골목도로</t>
    <phoneticPr fontId="2" type="noConversion"/>
  </si>
  <si>
    <t xml:space="preserve">서울특별시 노원구 월계동 699-4 </t>
  </si>
  <si>
    <t>공개</t>
  </si>
  <si>
    <t>자동차학원 코너 도로</t>
  </si>
  <si>
    <t xml:space="preserve">서울특별시 노원구 월계동 산 3-12 </t>
  </si>
  <si>
    <t>도시계획(공원)도로 예정지</t>
  </si>
  <si>
    <t xml:space="preserve">서울특별시 노원구 월계동 산 3-15 </t>
  </si>
  <si>
    <t xml:space="preserve">서울특별시 노원구 월계동 산 108-27 </t>
  </si>
  <si>
    <t>구민체육센터 뒷편</t>
  </si>
  <si>
    <t>월계구민체육센터 바로 뒤 영축산 하단 공지</t>
  </si>
  <si>
    <t xml:space="preserve">서울특별시 노원구 월계동 72-9 </t>
  </si>
  <si>
    <t>인도</t>
  </si>
  <si>
    <t>인접지 건물 앞 인도</t>
  </si>
  <si>
    <t xml:space="preserve">서울특별시 노원구 월계동 87-7 </t>
  </si>
  <si>
    <t>아파트 뒷쪽 공터</t>
  </si>
  <si>
    <t>광운대역세권물류부지 개발사업 근처 부지</t>
  </si>
  <si>
    <t xml:space="preserve">서울특별시 노원구 월계동 104-22 </t>
  </si>
  <si>
    <t>지하주차장 입구</t>
  </si>
  <si>
    <t>아파트 앞 지하주차장 입구</t>
  </si>
  <si>
    <t xml:space="preserve">서울특별시 노원구 월계동 104-23 </t>
  </si>
  <si>
    <t xml:space="preserve">서울특별시 노원구 월계동 163-1 </t>
  </si>
  <si>
    <t>광운대역물류부지</t>
  </si>
  <si>
    <t>광운대역물류부지 개발사업 내 부지</t>
  </si>
  <si>
    <t xml:space="preserve">서울특별시 노원구 월계동 163-7 </t>
  </si>
  <si>
    <t xml:space="preserve">서울특별시 노원구 월계동 166-4 </t>
  </si>
  <si>
    <t xml:space="preserve">서울특별시 노원구 월계동 232-6 </t>
  </si>
  <si>
    <t>월계역 에스컬레이터 옆 공지</t>
  </si>
  <si>
    <t xml:space="preserve">서울특별시 노원구 월계동 232-9 </t>
  </si>
  <si>
    <t xml:space="preserve">서울특별시 노원구 월계동 502-48 </t>
  </si>
  <si>
    <t>중학교 정문 옆</t>
  </si>
  <si>
    <t>광운중학교 정문 옆 및 상가 앞에 위치</t>
  </si>
  <si>
    <t xml:space="preserve">서울특별시 노원구 월계동 502-50 </t>
  </si>
  <si>
    <t>도시계획변경예정지</t>
  </si>
  <si>
    <t>노원신경제 전략거점 조성을 위한 종합계획 사업구간</t>
  </si>
  <si>
    <t xml:space="preserve">서울특별시 노원구 월계동 537-10 </t>
  </si>
  <si>
    <t>교회 앞 도로</t>
  </si>
  <si>
    <t xml:space="preserve">서울특별시 노원구 월계동 809-5 </t>
  </si>
  <si>
    <t>학교 앞 인도</t>
  </si>
  <si>
    <t xml:space="preserve">서울특별시 노원구 월계동 809-12 </t>
  </si>
  <si>
    <t xml:space="preserve">서울특별시 노원구 월계동 893-11 </t>
  </si>
  <si>
    <t xml:space="preserve">서울특별시 노원구 월계동 939-1 </t>
  </si>
  <si>
    <t>녹지</t>
  </si>
  <si>
    <t xml:space="preserve">서울특별시 노원구 공릉동 172-23 </t>
  </si>
  <si>
    <t>녹지대</t>
  </si>
  <si>
    <t>소규모 면적이며 녹지대임</t>
  </si>
  <si>
    <t xml:space="preserve">용도변경 검토 </t>
  </si>
  <si>
    <t>02-2116-3452</t>
    <phoneticPr fontId="2" type="noConversion"/>
  </si>
  <si>
    <t xml:space="preserve">서울특별시 노원구 공릉동 172-35 </t>
  </si>
  <si>
    <t>소규모 면적이며 인도임</t>
  </si>
  <si>
    <t xml:space="preserve">서울특별시 노원구 공릉동 441-165 </t>
  </si>
  <si>
    <t>주택가 도로로 사용중</t>
  </si>
  <si>
    <t xml:space="preserve">서울특별시 노원구 공릉동 441-167 </t>
  </si>
  <si>
    <t xml:space="preserve">서울특별시 노원구 공릉동 441-190 </t>
  </si>
  <si>
    <t>소규모 면적이며 주택가 공지임</t>
  </si>
  <si>
    <t xml:space="preserve">서울특별시 노원구 공릉동 498-9 </t>
  </si>
  <si>
    <t xml:space="preserve">서울특별시 노원구 공릉동 543-32 </t>
  </si>
  <si>
    <t>공원으로 사용중</t>
  </si>
  <si>
    <t xml:space="preserve">서울특별시 노원구 공릉동 543-36 </t>
  </si>
  <si>
    <t xml:space="preserve">서울특별시 노원구 공릉동 547-8 </t>
  </si>
  <si>
    <t xml:space="preserve">서울특별시 노원구 공릉동 626-3 </t>
  </si>
  <si>
    <t xml:space="preserve">서울특별시 노원구 하계동 64-17 </t>
  </si>
  <si>
    <t>공지</t>
  </si>
  <si>
    <t xml:space="preserve">서울특별시 노원구 하계동 78-17 </t>
  </si>
  <si>
    <t xml:space="preserve">서울특별시 노원구 하계동 120-8 </t>
  </si>
  <si>
    <t>빌라 옆 도로</t>
  </si>
  <si>
    <t xml:space="preserve">서울특별시 노원구 하계동 135-56 </t>
  </si>
  <si>
    <t>어린이집 앞 도로</t>
  </si>
  <si>
    <t xml:space="preserve">서울특별시 노원구 하계동 155-17 </t>
  </si>
  <si>
    <t>건물 앞쪽 공지</t>
  </si>
  <si>
    <t xml:space="preserve">서울특별시 노원구 하계동 170-52 </t>
  </si>
  <si>
    <t>신축 건물 옆 공지</t>
  </si>
  <si>
    <t>신축 건물 옆 도로</t>
  </si>
  <si>
    <t xml:space="preserve">서울특별시 노원구 하계동 279-9 </t>
  </si>
  <si>
    <t>병원 내 도로(인도)</t>
  </si>
  <si>
    <t>도로로 사용중</t>
  </si>
  <si>
    <t xml:space="preserve">서울특별시 노원구 하계동 279-10 </t>
  </si>
  <si>
    <t xml:space="preserve">서울특별시 노원구 중계동 27-20 </t>
  </si>
  <si>
    <t xml:space="preserve">서울특별시 노원구 중계동 27-26 </t>
  </si>
  <si>
    <t>무단점유</t>
  </si>
  <si>
    <t>변상금 부과</t>
  </si>
  <si>
    <t xml:space="preserve">서울특별시 노원구 중계동 27-60 </t>
  </si>
  <si>
    <t>무단점유 및 인도</t>
  </si>
  <si>
    <t xml:space="preserve">인도로 사용 중 </t>
  </si>
  <si>
    <t xml:space="preserve">서울특별시 노원구 중계동 27-85 </t>
  </si>
  <si>
    <t xml:space="preserve">서울특별시 노원구 중계동 43-11 </t>
  </si>
  <si>
    <t xml:space="preserve">서울특별시 노원구 중계동 43-45 </t>
  </si>
  <si>
    <t xml:space="preserve">서울특별시 노원구 중계동 141-1 </t>
  </si>
  <si>
    <t xml:space="preserve">서울특별시 노원구 중계동 141-15 </t>
  </si>
  <si>
    <t xml:space="preserve">서울특별시 노원구 중계동 409-9 </t>
  </si>
  <si>
    <t>소규모 면적이며 활용 어려운 토지</t>
  </si>
  <si>
    <t xml:space="preserve">서울특별시 노원구 중계동 412-9 </t>
  </si>
  <si>
    <t>02-2116-3451</t>
  </si>
  <si>
    <t>02-2116-3451</t>
    <phoneticPr fontId="2" type="noConversion"/>
  </si>
  <si>
    <t>02-2116-3450</t>
  </si>
  <si>
    <t>02-2116-3450</t>
    <phoneticPr fontId="2" type="noConversion"/>
  </si>
  <si>
    <t>대부/매각대상</t>
    <phoneticPr fontId="2" type="noConversion"/>
  </si>
  <si>
    <t xml:space="preserve">서울특별시 노원구 상계동 755-4 </t>
  </si>
  <si>
    <t xml:space="preserve">서울특별시 노원구 상계동 142-39 </t>
  </si>
  <si>
    <t xml:space="preserve">서울특별시 노원구 상계동 164-3 </t>
  </si>
  <si>
    <t xml:space="preserve">서울특별시 노원구 상계동 185-12 </t>
  </si>
  <si>
    <t xml:space="preserve">서울특별시 노원구 상계동 197-20 </t>
  </si>
  <si>
    <t xml:space="preserve">서울특별시 노원구 상계동 349-66 </t>
  </si>
  <si>
    <t xml:space="preserve">서울특별시 노원구 상계동 429-16 </t>
  </si>
  <si>
    <t xml:space="preserve">서울특별시 노원구 상계동 445-3 </t>
  </si>
  <si>
    <t xml:space="preserve">서울특별시 노원구 상계동 755-5 </t>
  </si>
  <si>
    <t xml:space="preserve">서울특별시 노원구 상계동 1027-9 </t>
  </si>
  <si>
    <t xml:space="preserve">서울특별시 노원구 상계동 1060-15 </t>
  </si>
  <si>
    <t xml:space="preserve">서울특별시 노원구 상계동 1095-22 </t>
  </si>
  <si>
    <t xml:space="preserve">서울특별시 노원구 상계동 1106-27 </t>
  </si>
  <si>
    <t xml:space="preserve">서울특별시 노원구 상계동 1119-30 </t>
  </si>
  <si>
    <t xml:space="preserve">서울특별시 노원구 상계동 1119-121 </t>
  </si>
  <si>
    <t xml:space="preserve">서울특별시 노원구 상계동 1120-94 </t>
  </si>
  <si>
    <t xml:space="preserve">서울특별시 노원구 상계동 1168-6 </t>
  </si>
  <si>
    <t>대부대상</t>
    <phoneticPr fontId="2" type="noConversion"/>
  </si>
  <si>
    <t>노원시각장애인복지관 건너 녹지</t>
    <phoneticPr fontId="2" type="noConversion"/>
  </si>
  <si>
    <t>건물 앞 공지(도로로 사용중)</t>
    <phoneticPr fontId="2" type="noConversion"/>
  </si>
  <si>
    <t>주택 앞 인도</t>
    <phoneticPr fontId="2" type="noConversion"/>
  </si>
  <si>
    <t>건물 앞쪽 공지</t>
    <phoneticPr fontId="2" type="noConversion"/>
  </si>
  <si>
    <t xml:space="preserve">도로 옆 공지 </t>
    <phoneticPr fontId="2" type="noConversion"/>
  </si>
  <si>
    <t>성원아파트와 성원빌라 사이 공지</t>
    <phoneticPr fontId="2" type="noConversion"/>
  </si>
  <si>
    <t>자원회수시설 건너편 도로</t>
    <phoneticPr fontId="2" type="noConversion"/>
  </si>
  <si>
    <t>주택 옆 공지</t>
    <phoneticPr fontId="2" type="noConversion"/>
  </si>
  <si>
    <t>주차장, 건물 뒤 공지</t>
    <phoneticPr fontId="2" type="noConversion"/>
  </si>
  <si>
    <t>아파트 입구 앞 공지</t>
    <phoneticPr fontId="2" type="noConversion"/>
  </si>
  <si>
    <t>건물 뒤 공지</t>
    <phoneticPr fontId="2" type="noConversion"/>
  </si>
  <si>
    <t xml:space="preserve">도로, 사유지 사이 공지 </t>
    <phoneticPr fontId="2" type="noConversion"/>
  </si>
  <si>
    <t xml:space="preserve">서울특별시 노원구 월계동 502-14 </t>
  </si>
  <si>
    <t xml:space="preserve">서울특별시 노원구 월계동 502-45 </t>
  </si>
  <si>
    <t xml:space="preserve">서울특별시 노원구 월계동 502-54 </t>
  </si>
  <si>
    <t xml:space="preserve">서울특별시 노원구 월계동 502-55 </t>
  </si>
  <si>
    <t xml:space="preserve">서울특별시 노원구 월계동 502-56 </t>
  </si>
  <si>
    <t xml:space="preserve">서울특별시 노원구 월계동 502-58 </t>
  </si>
  <si>
    <t xml:space="preserve">서울특별시 노원구 월계동 산 136-6 </t>
  </si>
  <si>
    <t>담장 뒤 공지</t>
  </si>
  <si>
    <t>가게 뒤 공지</t>
  </si>
  <si>
    <t>담장 안 공지</t>
    <phoneticPr fontId="2" type="noConversion"/>
  </si>
  <si>
    <t>담장 안 공지</t>
  </si>
  <si>
    <t>일부 필지(50㎡) 대부 및 잔여필지(26㎡) 공지</t>
  </si>
  <si>
    <t>가게 뒤 담장 안 공지</t>
  </si>
  <si>
    <t>담장 안 공지(맹지)</t>
    <phoneticPr fontId="2" type="noConversion"/>
  </si>
  <si>
    <t>일부 필지(22㎡) 대부 및 잔여필지(14㎡) 공지</t>
  </si>
  <si>
    <t>녹지(벼루 어린이공원 위)</t>
  </si>
  <si>
    <t>잔여필지는 맹지로 계획 없음</t>
  </si>
  <si>
    <t xml:space="preserve">서울특별시 노원구 하계동 72-29 </t>
  </si>
  <si>
    <t xml:space="preserve">서울특별시 노원구 하계동 115-8 </t>
  </si>
  <si>
    <t xml:space="preserve">서울특별시 노원구 하계동 115-40 </t>
  </si>
  <si>
    <t xml:space="preserve">서울특별시 노원구 하계동 170-32 </t>
  </si>
  <si>
    <t>공개</t>
    <phoneticPr fontId="2" type="noConversion"/>
  </si>
  <si>
    <t>전신주 옆 공지</t>
  </si>
  <si>
    <t>신축 건물 뒤 공지</t>
  </si>
  <si>
    <t>구유 일반재산 현황 ('26.5월말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</si>
</sst>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 tint="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6" fillId="0" borderId="1" xfId="0" applyFont="1" applyBorder="1" applyAlignment="1">
      <alignment horizontal="center"/>
    </xf>
    <xf numFmtId="0" fontId="0" fillId="0" borderId="0" xfId="0" applyAlignment="1">
      <alignment horizontal="center"/>
    </xf>
  </cellStyleXfs>
  <cellXfs count="90">
    <xf numFmtId="0" fontId="0" fillId="0" borderId="0" xfId="0" applyAlignment="1"/>
    <xf numFmtId="0" fontId="0" fillId="0" borderId="0" xfId="0" applyAlignment="1">
      <alignment horizontal="center"/>
    </xf>
    <xf numFmtId="0" fontId="0" fillId="0" borderId="2" xfId="1" applyFont="1" applyFill="1" applyBorder="1" applyAlignment="1"/>
    <xf numFmtId="0" fontId="0" fillId="0" borderId="0" xfId="0" applyBorder="1" applyAlignment="1"/>
    <xf numFmtId="0" fontId="3" fillId="0" borderId="2" xfId="1" applyFont="1" applyFill="1" applyBorder="1" applyAlignment="1"/>
    <xf numFmtId="0" fontId="0" fillId="0" borderId="0" xfId="0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1" xfId="0" applyFont="1" applyBorder="1" applyAlignment="1">
      <alignment horizontal="justify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4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9" fillId="0" borderId="0" xfId="0" applyFont="1" applyFill="1" applyBorder="1" applyAlignment="1"/>
    <xf numFmtId="0" fontId="12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7" fillId="3" borderId="0" xfId="1" applyFont="1" applyFill="1" applyBorder="1" applyAlignment="1">
      <alignment vertical="center"/>
    </xf>
    <xf numFmtId="0" fontId="7" fillId="0" borderId="0" xfId="1" applyFont="1" applyFill="1" applyBorder="1" applyAlignment="1"/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/>
    <xf numFmtId="0" fontId="0" fillId="0" borderId="0" xfId="0">
      <alignment vertical="center"/>
    </xf>
    <xf numFmtId="0" fontId="14" fillId="0" borderId="2" xfId="1" applyFont="1" applyFill="1" applyBorder="1" applyAlignment="1"/>
    <xf numFmtId="0" fontId="15" fillId="0" borderId="0" xfId="0" applyFont="1" applyAlignment="1"/>
    <xf numFmtId="0" fontId="16" fillId="0" borderId="1" xfId="1" applyFont="1" applyFill="1" applyBorder="1" applyAlignment="1">
      <alignment horizontal="center"/>
    </xf>
    <xf numFmtId="0" fontId="16" fillId="0" borderId="1" xfId="0" applyFont="1" applyBorder="1" applyAlignment="1">
      <alignment horizontal="center" shrinkToFit="1"/>
    </xf>
    <xf numFmtId="0" fontId="16" fillId="0" borderId="1" xfId="0" applyFont="1" applyBorder="1">
      <alignment vertical="center"/>
    </xf>
    <xf numFmtId="0" fontId="16" fillId="0" borderId="1" xfId="1" applyFont="1" applyFill="1" applyBorder="1" applyAlignment="1"/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1" xfId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/>
    </xf>
    <xf numFmtId="0" fontId="16" fillId="0" borderId="1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3" fillId="0" borderId="1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0" applyFont="1" applyBorder="1" applyAlignment="1"/>
    <xf numFmtId="0" fontId="16" fillId="0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1" xfId="1" applyFont="1" applyFill="1" applyBorder="1" applyAlignment="1">
      <alignment horizontal="center"/>
    </xf>
    <xf numFmtId="0" fontId="13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0" fontId="7" fillId="3" borderId="0" xfId="1" applyFont="1" applyFill="1" applyBorder="1" applyAlignment="1">
      <alignment vertical="center"/>
    </xf>
    <xf numFmtId="0" fontId="7" fillId="0" borderId="0" xfId="1" applyFont="1" applyFill="1" applyBorder="1" applyAlignment="1"/>
    <xf numFmtId="0" fontId="17" fillId="0" borderId="1" xfId="1" applyFont="1" applyFill="1" applyBorder="1" applyAlignment="1">
      <alignment horizontal="center"/>
    </xf>
    <xf numFmtId="0" fontId="0" fillId="0" borderId="2" xfId="1" applyFont="1" applyFill="1" applyBorder="1" applyAlignment="1"/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0" fillId="0" borderId="1" xfId="0" applyBorder="1">
      <alignment vertical="center"/>
    </xf>
    <xf numFmtId="0" fontId="9" fillId="0" borderId="1" xfId="2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top"/>
    </xf>
    <xf numFmtId="0" fontId="1" fillId="6" borderId="1" xfId="0" applyFont="1" applyFill="1" applyBorder="1" applyAlignment="1">
      <alignment horizontal="center" vertical="top"/>
    </xf>
    <xf numFmtId="0" fontId="1" fillId="6" borderId="2" xfId="0" applyFont="1" applyFill="1" applyBorder="1" applyAlignment="1">
      <alignment horizontal="center" vertical="top"/>
    </xf>
    <xf numFmtId="0" fontId="0" fillId="6" borderId="1" xfId="0" applyFill="1" applyBorder="1" applyAlignment="1">
      <alignment horizontal="center"/>
    </xf>
    <xf numFmtId="0" fontId="0" fillId="0" borderId="1" xfId="1" applyFont="1" applyFill="1" applyBorder="1" applyAlignment="1">
      <alignment horizontal="center"/>
    </xf>
  </cellXfs>
  <cellStyles count="1">
    <cellStyle name="표준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(&#48537;&#51076;3)%20260511-2%20(&#49436;&#49885;2)%20&#50976;&#55092;%20&#44277;&#50976;&#51116;&#49328;%20&#44277;&#44060;%20&#47785;&#47197;('26.5&#50900;&#47568;%20&#44592;&#51456;)&#49464;&#475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작성방법 관련"/>
    </sheetNames>
    <sheetDataSet>
      <sheetData sheetId="0"/>
      <sheetData sheetId="1">
        <row r="3">
          <cell r="E3" t="str">
            <v>구분</v>
          </cell>
          <cell r="F3" t="str">
            <v>코드</v>
          </cell>
        </row>
        <row r="4">
          <cell r="E4" t="str">
            <v>일반재산</v>
          </cell>
          <cell r="F4" t="str">
            <v>G</v>
          </cell>
        </row>
        <row r="5">
          <cell r="E5" t="str">
            <v>행정재산</v>
          </cell>
          <cell r="F5" t="str">
            <v>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89"/>
  <sheetViews>
    <sheetView tabSelected="1" zoomScale="85" zoomScaleNormal="85" zoomScaleSheetLayoutView="85" workbookViewId="0">
      <pane xSplit="3" ySplit="5" topLeftCell="F6" activePane="bottomRight" state="frozen"/>
      <selection pane="topRight"/>
      <selection pane="bottomLeft"/>
      <selection pane="bottomRight" activeCell="T19" sqref="T19"/>
    </sheetView>
  </sheetViews>
  <sheetFormatPr defaultColWidth="9" defaultRowHeight="16.5" x14ac:dyDescent="0.3"/>
  <cols>
    <col min="1" max="1" width="5.625" style="49" customWidth="1"/>
    <col min="2" max="2" width="18.125" hidden="1" customWidth="1"/>
    <col min="3" max="3" width="12.5" style="1" hidden="1" customWidth="1"/>
    <col min="4" max="5" width="42" style="5" hidden="1" customWidth="1"/>
    <col min="6" max="6" width="34.75" style="5" customWidth="1"/>
    <col min="7" max="7" width="10.125" style="1" customWidth="1"/>
    <col min="8" max="8" width="11.5" style="1" customWidth="1"/>
    <col min="9" max="9" width="12.75" style="1" customWidth="1"/>
    <col min="10" max="12" width="10.375" hidden="1" customWidth="1"/>
    <col min="13" max="13" width="10.375" customWidth="1"/>
    <col min="14" max="14" width="19.75" customWidth="1"/>
    <col min="15" max="15" width="12.5" style="1" customWidth="1"/>
    <col min="16" max="16" width="17.5" hidden="1" customWidth="1"/>
    <col min="17" max="17" width="12.5" style="1" customWidth="1"/>
    <col min="18" max="18" width="27.625" bestFit="1" customWidth="1"/>
    <col min="19" max="19" width="13.25" style="1" hidden="1" customWidth="1"/>
    <col min="20" max="20" width="28.25" customWidth="1"/>
    <col min="21" max="21" width="44.125" bestFit="1" customWidth="1"/>
    <col min="22" max="22" width="32.875" bestFit="1" customWidth="1"/>
    <col min="23" max="23" width="4.25" hidden="1" customWidth="1"/>
    <col min="24" max="25" width="5.875" hidden="1" customWidth="1"/>
    <col min="26" max="26" width="12.25" hidden="1" customWidth="1"/>
  </cols>
  <sheetData>
    <row r="1" spans="1:28" ht="70.5" customHeight="1" x14ac:dyDescent="0.55000000000000004">
      <c r="A1" s="52" t="s">
        <v>304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  <c r="Y1" s="54"/>
      <c r="Z1" s="52"/>
      <c r="AA1" s="3"/>
      <c r="AB1" s="3"/>
    </row>
    <row r="2" spans="1:28" ht="28.5" customHeight="1" x14ac:dyDescent="0.55000000000000004">
      <c r="A2" s="51"/>
      <c r="B2" s="51"/>
      <c r="C2" s="51"/>
      <c r="D2" s="51"/>
      <c r="E2" s="21"/>
      <c r="F2" s="21"/>
      <c r="G2" s="35"/>
      <c r="H2" s="35"/>
      <c r="I2" s="35"/>
      <c r="J2" s="21"/>
      <c r="K2" s="21"/>
      <c r="L2" s="21"/>
      <c r="M2" s="21"/>
      <c r="N2" s="21"/>
      <c r="O2" s="35"/>
      <c r="P2" s="21"/>
      <c r="Q2" s="35"/>
      <c r="R2" s="21"/>
      <c r="S2" s="21"/>
      <c r="T2" s="21"/>
      <c r="U2" s="21"/>
      <c r="V2" s="21"/>
      <c r="W2" s="21"/>
      <c r="X2" s="22"/>
      <c r="Y2" s="22"/>
      <c r="Z2" s="20"/>
      <c r="AA2" s="3"/>
      <c r="AB2" s="3"/>
    </row>
    <row r="3" spans="1:28" ht="27" customHeight="1" x14ac:dyDescent="0.3">
      <c r="A3" s="66" t="s">
        <v>23</v>
      </c>
      <c r="B3" s="67" t="s">
        <v>73</v>
      </c>
      <c r="C3" s="66" t="s">
        <v>72</v>
      </c>
      <c r="D3" s="66" t="s">
        <v>76</v>
      </c>
      <c r="E3" s="67" t="s">
        <v>77</v>
      </c>
      <c r="F3" s="67" t="s">
        <v>78</v>
      </c>
      <c r="G3" s="67" t="s">
        <v>30</v>
      </c>
      <c r="H3" s="68" t="s">
        <v>58</v>
      </c>
      <c r="I3" s="69"/>
      <c r="J3" s="68" t="s">
        <v>61</v>
      </c>
      <c r="K3" s="69"/>
      <c r="L3" s="70"/>
      <c r="M3" s="71" t="s">
        <v>62</v>
      </c>
      <c r="N3" s="66" t="s">
        <v>2</v>
      </c>
      <c r="O3" s="66" t="s">
        <v>9</v>
      </c>
      <c r="P3" s="72" t="s">
        <v>63</v>
      </c>
      <c r="Q3" s="72" t="s">
        <v>65</v>
      </c>
      <c r="R3" s="66" t="s">
        <v>27</v>
      </c>
      <c r="S3" s="66" t="s">
        <v>11</v>
      </c>
      <c r="T3" s="66" t="s">
        <v>6</v>
      </c>
      <c r="U3" s="66" t="s">
        <v>0</v>
      </c>
      <c r="V3" s="66" t="s">
        <v>29</v>
      </c>
      <c r="W3" s="73"/>
      <c r="X3" s="74" t="s">
        <v>7</v>
      </c>
      <c r="Y3" s="75"/>
      <c r="Z3" s="76"/>
      <c r="AA3" s="66" t="s">
        <v>130</v>
      </c>
      <c r="AB3" s="66"/>
    </row>
    <row r="4" spans="1:28" ht="20.100000000000001" customHeight="1" x14ac:dyDescent="0.3">
      <c r="A4" s="66"/>
      <c r="B4" s="77"/>
      <c r="C4" s="66"/>
      <c r="D4" s="66"/>
      <c r="E4" s="77"/>
      <c r="F4" s="77"/>
      <c r="G4" s="77"/>
      <c r="H4" s="78" t="s">
        <v>79</v>
      </c>
      <c r="I4" s="78" t="s">
        <v>80</v>
      </c>
      <c r="J4" s="78" t="s">
        <v>59</v>
      </c>
      <c r="K4" s="78" t="s">
        <v>60</v>
      </c>
      <c r="L4" s="78" t="s">
        <v>131</v>
      </c>
      <c r="M4" s="79"/>
      <c r="N4" s="66"/>
      <c r="O4" s="66"/>
      <c r="P4" s="80" t="s">
        <v>64</v>
      </c>
      <c r="Q4" s="80" t="s">
        <v>66</v>
      </c>
      <c r="R4" s="66"/>
      <c r="S4" s="66"/>
      <c r="T4" s="66"/>
      <c r="U4" s="66"/>
      <c r="V4" s="66"/>
      <c r="W4" s="81"/>
      <c r="X4" s="82"/>
      <c r="Y4" s="83"/>
      <c r="Z4" s="84"/>
      <c r="AA4" s="66"/>
      <c r="AB4" s="66"/>
    </row>
    <row r="5" spans="1:28" ht="20.100000000000001" customHeight="1" x14ac:dyDescent="0.3">
      <c r="A5" s="86" t="s">
        <v>75</v>
      </c>
      <c r="B5" s="85"/>
      <c r="C5" s="86"/>
      <c r="D5" s="86">
        <f>SUBTOTAL(3,D6:D89)</f>
        <v>84</v>
      </c>
      <c r="E5" s="86"/>
      <c r="F5" s="86"/>
      <c r="G5" s="86"/>
      <c r="H5" s="86"/>
      <c r="I5" s="86">
        <f>SUBTOTAL(9,I6:I89)</f>
        <v>6056.4</v>
      </c>
      <c r="J5" s="86">
        <f>SUBTOTAL(3,J65:J72)</f>
        <v>0</v>
      </c>
      <c r="K5" s="86">
        <f>SUBTOTAL(3,K65:K72)</f>
        <v>0</v>
      </c>
      <c r="L5" s="86">
        <f>SUBTOTAL(3,L65:L72)</f>
        <v>0</v>
      </c>
      <c r="M5" s="86"/>
      <c r="N5" s="86"/>
      <c r="O5" s="86"/>
      <c r="P5" s="86"/>
      <c r="Q5" s="86"/>
      <c r="R5" s="86"/>
      <c r="S5" s="86"/>
      <c r="T5" s="86"/>
      <c r="U5" s="86"/>
      <c r="V5" s="86"/>
      <c r="W5" s="87"/>
      <c r="X5" s="86"/>
      <c r="Y5" s="86"/>
      <c r="Z5" s="86"/>
      <c r="AA5" s="88"/>
      <c r="AB5" s="88"/>
    </row>
    <row r="6" spans="1:28" s="25" customFormat="1" ht="20.100000000000001" customHeight="1" x14ac:dyDescent="0.3">
      <c r="A6" s="89">
        <v>1</v>
      </c>
      <c r="B6" s="28">
        <v>3100000</v>
      </c>
      <c r="C6" s="29" t="s">
        <v>74</v>
      </c>
      <c r="D6" s="30" t="s">
        <v>155</v>
      </c>
      <c r="E6" s="30" t="s">
        <v>155</v>
      </c>
      <c r="F6" s="30" t="s">
        <v>155</v>
      </c>
      <c r="G6" s="32" t="s">
        <v>31</v>
      </c>
      <c r="H6" s="33" t="s">
        <v>36</v>
      </c>
      <c r="I6" s="32">
        <v>42</v>
      </c>
      <c r="J6" s="31"/>
      <c r="K6" s="31"/>
      <c r="L6" s="31"/>
      <c r="M6" s="32" t="s">
        <v>156</v>
      </c>
      <c r="N6" s="32" t="s">
        <v>10</v>
      </c>
      <c r="O6" s="32" t="s">
        <v>148</v>
      </c>
      <c r="P6" s="32"/>
      <c r="Q6" s="32"/>
      <c r="R6" s="32" t="s">
        <v>157</v>
      </c>
      <c r="S6" s="38" t="s">
        <v>68</v>
      </c>
      <c r="T6" s="40" t="s">
        <v>69</v>
      </c>
      <c r="U6" s="36" t="s">
        <v>157</v>
      </c>
      <c r="V6" s="38"/>
      <c r="W6" s="2"/>
      <c r="X6" s="23" t="str">
        <f>VLOOKUP(N6,'[1]작성방법 관련'!$E$3:$F$5,2)</f>
        <v>G</v>
      </c>
      <c r="Y6" s="23" t="str">
        <f t="shared" ref="Y6:Y17" si="0">LEFT(S6,1)</f>
        <v>G</v>
      </c>
      <c r="Z6" s="24" t="b">
        <f t="shared" ref="Z6:Z17" si="1">EXACT(X6,Y6)</f>
        <v>1</v>
      </c>
      <c r="AA6" s="50" t="s">
        <v>248</v>
      </c>
      <c r="AB6" s="50"/>
    </row>
    <row r="7" spans="1:28" s="25" customFormat="1" ht="20.100000000000001" customHeight="1" x14ac:dyDescent="0.3">
      <c r="A7" s="89">
        <v>2</v>
      </c>
      <c r="B7" s="28">
        <v>3100000</v>
      </c>
      <c r="C7" s="29" t="s">
        <v>74</v>
      </c>
      <c r="D7" s="30" t="s">
        <v>158</v>
      </c>
      <c r="E7" s="30" t="s">
        <v>158</v>
      </c>
      <c r="F7" s="30" t="s">
        <v>158</v>
      </c>
      <c r="G7" s="32" t="s">
        <v>31</v>
      </c>
      <c r="H7" s="33" t="s">
        <v>36</v>
      </c>
      <c r="I7" s="32">
        <v>1335</v>
      </c>
      <c r="J7" s="31"/>
      <c r="K7" s="31"/>
      <c r="L7" s="31"/>
      <c r="M7" s="32" t="s">
        <v>156</v>
      </c>
      <c r="N7" s="32" t="s">
        <v>10</v>
      </c>
      <c r="O7" s="32" t="s">
        <v>148</v>
      </c>
      <c r="P7" s="32"/>
      <c r="Q7" s="32"/>
      <c r="R7" s="32" t="s">
        <v>36</v>
      </c>
      <c r="S7" s="38" t="s">
        <v>68</v>
      </c>
      <c r="T7" s="40" t="s">
        <v>69</v>
      </c>
      <c r="U7" s="36" t="s">
        <v>159</v>
      </c>
      <c r="V7" s="38"/>
      <c r="W7" s="2"/>
      <c r="X7" s="23" t="str">
        <f>VLOOKUP(N7,'[1]작성방법 관련'!$E$3:$F$5,2)</f>
        <v>G</v>
      </c>
      <c r="Y7" s="23" t="str">
        <f t="shared" si="0"/>
        <v>G</v>
      </c>
      <c r="Z7" s="24" t="b">
        <f t="shared" si="1"/>
        <v>1</v>
      </c>
      <c r="AA7" s="50" t="s">
        <v>248</v>
      </c>
      <c r="AB7" s="50"/>
    </row>
    <row r="8" spans="1:28" s="25" customFormat="1" ht="20.100000000000001" customHeight="1" x14ac:dyDescent="0.3">
      <c r="A8" s="89">
        <v>3</v>
      </c>
      <c r="B8" s="28">
        <v>3100000</v>
      </c>
      <c r="C8" s="29" t="s">
        <v>74</v>
      </c>
      <c r="D8" s="30" t="s">
        <v>160</v>
      </c>
      <c r="E8" s="30" t="s">
        <v>160</v>
      </c>
      <c r="F8" s="30" t="s">
        <v>160</v>
      </c>
      <c r="G8" s="32" t="s">
        <v>31</v>
      </c>
      <c r="H8" s="33" t="s">
        <v>36</v>
      </c>
      <c r="I8" s="32">
        <v>149</v>
      </c>
      <c r="J8" s="31"/>
      <c r="K8" s="31"/>
      <c r="L8" s="31"/>
      <c r="M8" s="32" t="s">
        <v>156</v>
      </c>
      <c r="N8" s="32" t="s">
        <v>10</v>
      </c>
      <c r="O8" s="32" t="s">
        <v>148</v>
      </c>
      <c r="P8" s="32"/>
      <c r="Q8" s="32"/>
      <c r="R8" s="32" t="s">
        <v>36</v>
      </c>
      <c r="S8" s="38" t="s">
        <v>68</v>
      </c>
      <c r="T8" s="40" t="s">
        <v>69</v>
      </c>
      <c r="U8" s="36" t="s">
        <v>159</v>
      </c>
      <c r="V8" s="38"/>
      <c r="W8" s="2"/>
      <c r="X8" s="23" t="str">
        <f>VLOOKUP(N8,'[1]작성방법 관련'!$E$3:$F$5,2)</f>
        <v>G</v>
      </c>
      <c r="Y8" s="23" t="str">
        <f t="shared" si="0"/>
        <v>G</v>
      </c>
      <c r="Z8" s="24" t="b">
        <f t="shared" si="1"/>
        <v>1</v>
      </c>
      <c r="AA8" s="50" t="s">
        <v>248</v>
      </c>
      <c r="AB8" s="50"/>
    </row>
    <row r="9" spans="1:28" s="25" customFormat="1" ht="20.100000000000001" customHeight="1" x14ac:dyDescent="0.3">
      <c r="A9" s="89">
        <v>4</v>
      </c>
      <c r="B9" s="28">
        <v>3100000</v>
      </c>
      <c r="C9" s="29" t="s">
        <v>74</v>
      </c>
      <c r="D9" s="30" t="s">
        <v>161</v>
      </c>
      <c r="E9" s="30" t="s">
        <v>161</v>
      </c>
      <c r="F9" s="30" t="s">
        <v>161</v>
      </c>
      <c r="G9" s="32" t="s">
        <v>31</v>
      </c>
      <c r="H9" s="33" t="s">
        <v>36</v>
      </c>
      <c r="I9" s="32">
        <v>497</v>
      </c>
      <c r="J9" s="31"/>
      <c r="K9" s="31"/>
      <c r="L9" s="31"/>
      <c r="M9" s="32" t="s">
        <v>156</v>
      </c>
      <c r="N9" s="32" t="s">
        <v>10</v>
      </c>
      <c r="O9" s="32" t="s">
        <v>148</v>
      </c>
      <c r="P9" s="32"/>
      <c r="Q9" s="32"/>
      <c r="R9" s="32" t="s">
        <v>162</v>
      </c>
      <c r="S9" s="38" t="s">
        <v>68</v>
      </c>
      <c r="T9" s="40" t="s">
        <v>69</v>
      </c>
      <c r="U9" s="36" t="s">
        <v>163</v>
      </c>
      <c r="V9" s="38"/>
      <c r="W9" s="2"/>
      <c r="X9" s="23" t="str">
        <f>VLOOKUP(N9,'[1]작성방법 관련'!$E$3:$F$5,2)</f>
        <v>G</v>
      </c>
      <c r="Y9" s="23" t="str">
        <f t="shared" si="0"/>
        <v>G</v>
      </c>
      <c r="Z9" s="24" t="b">
        <f t="shared" si="1"/>
        <v>1</v>
      </c>
      <c r="AA9" s="50" t="s">
        <v>247</v>
      </c>
      <c r="AB9" s="50"/>
    </row>
    <row r="10" spans="1:28" s="25" customFormat="1" ht="20.100000000000001" customHeight="1" x14ac:dyDescent="0.3">
      <c r="A10" s="89">
        <v>5</v>
      </c>
      <c r="B10" s="28">
        <v>3100000</v>
      </c>
      <c r="C10" s="29" t="s">
        <v>74</v>
      </c>
      <c r="D10" s="30" t="s">
        <v>164</v>
      </c>
      <c r="E10" s="30" t="s">
        <v>164</v>
      </c>
      <c r="F10" s="30" t="s">
        <v>164</v>
      </c>
      <c r="G10" s="32" t="s">
        <v>31</v>
      </c>
      <c r="H10" s="33" t="s">
        <v>25</v>
      </c>
      <c r="I10" s="32">
        <v>1</v>
      </c>
      <c r="J10" s="31"/>
      <c r="K10" s="31"/>
      <c r="L10" s="31"/>
      <c r="M10" s="32" t="s">
        <v>156</v>
      </c>
      <c r="N10" s="32" t="s">
        <v>10</v>
      </c>
      <c r="O10" s="32" t="s">
        <v>148</v>
      </c>
      <c r="P10" s="32"/>
      <c r="Q10" s="32"/>
      <c r="R10" s="32" t="s">
        <v>165</v>
      </c>
      <c r="S10" s="38" t="s">
        <v>68</v>
      </c>
      <c r="T10" s="40" t="s">
        <v>69</v>
      </c>
      <c r="U10" s="36" t="s">
        <v>166</v>
      </c>
      <c r="V10" s="38"/>
      <c r="W10" s="2"/>
      <c r="X10" s="23" t="str">
        <f>VLOOKUP(N10,'[1]작성방법 관련'!$E$3:$F$5,2)</f>
        <v>G</v>
      </c>
      <c r="Y10" s="23" t="str">
        <f t="shared" si="0"/>
        <v>G</v>
      </c>
      <c r="Z10" s="24" t="b">
        <f t="shared" si="1"/>
        <v>1</v>
      </c>
      <c r="AA10" s="50" t="s">
        <v>247</v>
      </c>
      <c r="AB10" s="50"/>
    </row>
    <row r="11" spans="1:28" s="25" customFormat="1" ht="20.100000000000001" customHeight="1" x14ac:dyDescent="0.3">
      <c r="A11" s="89">
        <v>6</v>
      </c>
      <c r="B11" s="28">
        <v>3100000</v>
      </c>
      <c r="C11" s="29" t="s">
        <v>74</v>
      </c>
      <c r="D11" s="30" t="s">
        <v>167</v>
      </c>
      <c r="E11" s="30" t="s">
        <v>167</v>
      </c>
      <c r="F11" s="30" t="s">
        <v>167</v>
      </c>
      <c r="G11" s="32" t="s">
        <v>31</v>
      </c>
      <c r="H11" s="33" t="s">
        <v>25</v>
      </c>
      <c r="I11" s="32">
        <v>75</v>
      </c>
      <c r="J11" s="31"/>
      <c r="K11" s="31"/>
      <c r="L11" s="31"/>
      <c r="M11" s="32" t="s">
        <v>156</v>
      </c>
      <c r="N11" s="32" t="s">
        <v>10</v>
      </c>
      <c r="O11" s="32" t="s">
        <v>148</v>
      </c>
      <c r="P11" s="32"/>
      <c r="Q11" s="32"/>
      <c r="R11" s="32" t="s">
        <v>168</v>
      </c>
      <c r="S11" s="38" t="s">
        <v>68</v>
      </c>
      <c r="T11" s="40" t="s">
        <v>69</v>
      </c>
      <c r="U11" s="36" t="s">
        <v>169</v>
      </c>
      <c r="V11" s="38"/>
      <c r="W11" s="2"/>
      <c r="X11" s="23" t="str">
        <f>VLOOKUP(N11,'[1]작성방법 관련'!$E$3:$F$5,2)</f>
        <v>G</v>
      </c>
      <c r="Y11" s="23" t="str">
        <f t="shared" si="0"/>
        <v>G</v>
      </c>
      <c r="Z11" s="24" t="b">
        <f t="shared" si="1"/>
        <v>1</v>
      </c>
      <c r="AA11" s="50" t="s">
        <v>247</v>
      </c>
      <c r="AB11" s="50"/>
    </row>
    <row r="12" spans="1:28" s="25" customFormat="1" ht="20.100000000000001" customHeight="1" x14ac:dyDescent="0.3">
      <c r="A12" s="89">
        <v>7</v>
      </c>
      <c r="B12" s="28">
        <v>3100000</v>
      </c>
      <c r="C12" s="29" t="s">
        <v>74</v>
      </c>
      <c r="D12" s="30" t="s">
        <v>170</v>
      </c>
      <c r="E12" s="30" t="s">
        <v>170</v>
      </c>
      <c r="F12" s="30" t="s">
        <v>170</v>
      </c>
      <c r="G12" s="32" t="s">
        <v>31</v>
      </c>
      <c r="H12" s="33" t="s">
        <v>25</v>
      </c>
      <c r="I12" s="32">
        <v>4</v>
      </c>
      <c r="J12" s="31"/>
      <c r="K12" s="31"/>
      <c r="L12" s="31"/>
      <c r="M12" s="32" t="s">
        <v>156</v>
      </c>
      <c r="N12" s="32" t="s">
        <v>10</v>
      </c>
      <c r="O12" s="32" t="s">
        <v>148</v>
      </c>
      <c r="P12" s="32"/>
      <c r="Q12" s="32"/>
      <c r="R12" s="32" t="s">
        <v>171</v>
      </c>
      <c r="S12" s="38" t="s">
        <v>68</v>
      </c>
      <c r="T12" s="40" t="s">
        <v>69</v>
      </c>
      <c r="U12" s="36" t="s">
        <v>172</v>
      </c>
      <c r="V12" s="38"/>
      <c r="W12" s="2"/>
      <c r="X12" s="23" t="str">
        <f>VLOOKUP(N12,'[1]작성방법 관련'!$E$3:$F$5,2)</f>
        <v>G</v>
      </c>
      <c r="Y12" s="23" t="str">
        <f t="shared" si="0"/>
        <v>G</v>
      </c>
      <c r="Z12" s="24" t="b">
        <f t="shared" si="1"/>
        <v>1</v>
      </c>
      <c r="AA12" s="50" t="s">
        <v>247</v>
      </c>
      <c r="AB12" s="50"/>
    </row>
    <row r="13" spans="1:28" s="25" customFormat="1" ht="20.100000000000001" customHeight="1" x14ac:dyDescent="0.3">
      <c r="A13" s="89">
        <v>8</v>
      </c>
      <c r="B13" s="28">
        <v>3100000</v>
      </c>
      <c r="C13" s="29" t="s">
        <v>74</v>
      </c>
      <c r="D13" s="30" t="s">
        <v>173</v>
      </c>
      <c r="E13" s="30" t="s">
        <v>173</v>
      </c>
      <c r="F13" s="30" t="s">
        <v>173</v>
      </c>
      <c r="G13" s="32" t="s">
        <v>31</v>
      </c>
      <c r="H13" s="33" t="s">
        <v>25</v>
      </c>
      <c r="I13" s="32">
        <v>1</v>
      </c>
      <c r="J13" s="31"/>
      <c r="K13" s="31"/>
      <c r="L13" s="31"/>
      <c r="M13" s="32" t="s">
        <v>156</v>
      </c>
      <c r="N13" s="32" t="s">
        <v>10</v>
      </c>
      <c r="O13" s="32" t="s">
        <v>148</v>
      </c>
      <c r="P13" s="32"/>
      <c r="Q13" s="32"/>
      <c r="R13" s="32" t="s">
        <v>171</v>
      </c>
      <c r="S13" s="38" t="s">
        <v>68</v>
      </c>
      <c r="T13" s="40" t="s">
        <v>69</v>
      </c>
      <c r="U13" s="36" t="s">
        <v>172</v>
      </c>
      <c r="V13" s="38"/>
      <c r="W13" s="2"/>
      <c r="X13" s="23" t="str">
        <f>VLOOKUP(N13,'[1]작성방법 관련'!$E$3:$F$5,2)</f>
        <v>G</v>
      </c>
      <c r="Y13" s="23" t="str">
        <f t="shared" si="0"/>
        <v>G</v>
      </c>
      <c r="Z13" s="24" t="b">
        <f t="shared" si="1"/>
        <v>1</v>
      </c>
      <c r="AA13" s="50" t="s">
        <v>247</v>
      </c>
      <c r="AB13" s="50"/>
    </row>
    <row r="14" spans="1:28" s="25" customFormat="1" ht="20.100000000000001" customHeight="1" x14ac:dyDescent="0.3">
      <c r="A14" s="89">
        <v>9</v>
      </c>
      <c r="B14" s="28">
        <v>3100000</v>
      </c>
      <c r="C14" s="29" t="s">
        <v>74</v>
      </c>
      <c r="D14" s="30" t="s">
        <v>174</v>
      </c>
      <c r="E14" s="30" t="s">
        <v>174</v>
      </c>
      <c r="F14" s="30" t="s">
        <v>174</v>
      </c>
      <c r="G14" s="32" t="s">
        <v>31</v>
      </c>
      <c r="H14" s="33" t="s">
        <v>25</v>
      </c>
      <c r="I14" s="32">
        <v>333</v>
      </c>
      <c r="J14" s="31"/>
      <c r="K14" s="31"/>
      <c r="L14" s="31"/>
      <c r="M14" s="32" t="s">
        <v>156</v>
      </c>
      <c r="N14" s="32" t="s">
        <v>10</v>
      </c>
      <c r="O14" s="32" t="s">
        <v>148</v>
      </c>
      <c r="P14" s="32"/>
      <c r="Q14" s="32"/>
      <c r="R14" s="32" t="s">
        <v>175</v>
      </c>
      <c r="S14" s="38" t="s">
        <v>68</v>
      </c>
      <c r="T14" s="40" t="s">
        <v>69</v>
      </c>
      <c r="U14" s="36" t="s">
        <v>176</v>
      </c>
      <c r="V14" s="38"/>
      <c r="W14" s="2"/>
      <c r="X14" s="23" t="str">
        <f>VLOOKUP(N14,'[1]작성방법 관련'!$E$3:$F$5,2)</f>
        <v>G</v>
      </c>
      <c r="Y14" s="23" t="str">
        <f t="shared" si="0"/>
        <v>G</v>
      </c>
      <c r="Z14" s="24" t="b">
        <f t="shared" si="1"/>
        <v>1</v>
      </c>
      <c r="AA14" s="50" t="s">
        <v>247</v>
      </c>
      <c r="AB14" s="50"/>
    </row>
    <row r="15" spans="1:28" s="25" customFormat="1" ht="20.100000000000001" customHeight="1" x14ac:dyDescent="0.3">
      <c r="A15" s="89">
        <v>10</v>
      </c>
      <c r="B15" s="28">
        <v>3100000</v>
      </c>
      <c r="C15" s="29" t="s">
        <v>74</v>
      </c>
      <c r="D15" s="30" t="s">
        <v>177</v>
      </c>
      <c r="E15" s="30" t="s">
        <v>177</v>
      </c>
      <c r="F15" s="30" t="s">
        <v>177</v>
      </c>
      <c r="G15" s="32" t="s">
        <v>31</v>
      </c>
      <c r="H15" s="33" t="s">
        <v>45</v>
      </c>
      <c r="I15" s="32">
        <v>397</v>
      </c>
      <c r="J15" s="31"/>
      <c r="K15" s="31"/>
      <c r="L15" s="31"/>
      <c r="M15" s="32" t="s">
        <v>156</v>
      </c>
      <c r="N15" s="32" t="s">
        <v>10</v>
      </c>
      <c r="O15" s="32" t="s">
        <v>148</v>
      </c>
      <c r="P15" s="32"/>
      <c r="Q15" s="32"/>
      <c r="R15" s="32" t="s">
        <v>175</v>
      </c>
      <c r="S15" s="38" t="s">
        <v>68</v>
      </c>
      <c r="T15" s="40" t="s">
        <v>69</v>
      </c>
      <c r="U15" s="36" t="s">
        <v>176</v>
      </c>
      <c r="V15" s="38"/>
      <c r="W15" s="2"/>
      <c r="X15" s="23" t="str">
        <f>VLOOKUP(N15,'[1]작성방법 관련'!$E$3:$F$5,2)</f>
        <v>G</v>
      </c>
      <c r="Y15" s="23" t="str">
        <f t="shared" si="0"/>
        <v>G</v>
      </c>
      <c r="Z15" s="24" t="b">
        <f t="shared" si="1"/>
        <v>1</v>
      </c>
      <c r="AA15" s="50" t="s">
        <v>247</v>
      </c>
      <c r="AB15" s="50"/>
    </row>
    <row r="16" spans="1:28" s="25" customFormat="1" ht="20.100000000000001" customHeight="1" x14ac:dyDescent="0.3">
      <c r="A16" s="89">
        <v>11</v>
      </c>
      <c r="B16" s="28">
        <v>3100000</v>
      </c>
      <c r="C16" s="29" t="s">
        <v>74</v>
      </c>
      <c r="D16" s="30" t="s">
        <v>178</v>
      </c>
      <c r="E16" s="30" t="s">
        <v>178</v>
      </c>
      <c r="F16" s="30" t="s">
        <v>178</v>
      </c>
      <c r="G16" s="32" t="s">
        <v>31</v>
      </c>
      <c r="H16" s="33" t="s">
        <v>25</v>
      </c>
      <c r="I16" s="32">
        <v>139</v>
      </c>
      <c r="J16" s="31"/>
      <c r="K16" s="31"/>
      <c r="L16" s="31"/>
      <c r="M16" s="32" t="s">
        <v>156</v>
      </c>
      <c r="N16" s="32" t="s">
        <v>10</v>
      </c>
      <c r="O16" s="32" t="s">
        <v>148</v>
      </c>
      <c r="P16" s="32"/>
      <c r="Q16" s="32"/>
      <c r="R16" s="32" t="s">
        <v>175</v>
      </c>
      <c r="S16" s="38" t="s">
        <v>68</v>
      </c>
      <c r="T16" s="40" t="s">
        <v>69</v>
      </c>
      <c r="U16" s="36" t="s">
        <v>176</v>
      </c>
      <c r="V16" s="38"/>
      <c r="W16" s="2"/>
      <c r="X16" s="23" t="str">
        <f>VLOOKUP(N16,'[1]작성방법 관련'!$E$3:$F$5,2)</f>
        <v>G</v>
      </c>
      <c r="Y16" s="23" t="str">
        <f t="shared" si="0"/>
        <v>G</v>
      </c>
      <c r="Z16" s="24" t="b">
        <f t="shared" si="1"/>
        <v>1</v>
      </c>
      <c r="AA16" s="50" t="s">
        <v>247</v>
      </c>
      <c r="AB16" s="50"/>
    </row>
    <row r="17" spans="1:28" s="25" customFormat="1" ht="20.100000000000001" customHeight="1" x14ac:dyDescent="0.3">
      <c r="A17" s="89">
        <v>12</v>
      </c>
      <c r="B17" s="28">
        <v>3100000</v>
      </c>
      <c r="C17" s="29" t="s">
        <v>74</v>
      </c>
      <c r="D17" s="30" t="s">
        <v>179</v>
      </c>
      <c r="E17" s="30" t="s">
        <v>179</v>
      </c>
      <c r="F17" s="30" t="s">
        <v>179</v>
      </c>
      <c r="G17" s="32" t="s">
        <v>31</v>
      </c>
      <c r="H17" s="33" t="s">
        <v>25</v>
      </c>
      <c r="I17" s="32">
        <v>9</v>
      </c>
      <c r="J17" s="31"/>
      <c r="K17" s="31"/>
      <c r="L17" s="31"/>
      <c r="M17" s="32" t="s">
        <v>156</v>
      </c>
      <c r="N17" s="32" t="s">
        <v>10</v>
      </c>
      <c r="O17" s="32" t="s">
        <v>148</v>
      </c>
      <c r="P17" s="32"/>
      <c r="Q17" s="32"/>
      <c r="R17" s="32" t="s">
        <v>180</v>
      </c>
      <c r="S17" s="38" t="s">
        <v>68</v>
      </c>
      <c r="T17" s="40" t="s">
        <v>69</v>
      </c>
      <c r="U17" s="36" t="s">
        <v>180</v>
      </c>
      <c r="V17" s="38"/>
      <c r="W17" s="2"/>
      <c r="X17" s="23" t="str">
        <f>VLOOKUP(N17,'[1]작성방법 관련'!$E$3:$F$5,2)</f>
        <v>G</v>
      </c>
      <c r="Y17" s="23" t="str">
        <f t="shared" si="0"/>
        <v>G</v>
      </c>
      <c r="Z17" s="24" t="b">
        <f t="shared" si="1"/>
        <v>1</v>
      </c>
      <c r="AA17" s="50" t="s">
        <v>247</v>
      </c>
      <c r="AB17" s="50"/>
    </row>
    <row r="18" spans="1:28" s="25" customFormat="1" ht="20.100000000000001" customHeight="1" x14ac:dyDescent="0.3">
      <c r="A18" s="89">
        <v>13</v>
      </c>
      <c r="B18" s="28">
        <v>3100000</v>
      </c>
      <c r="C18" s="29" t="s">
        <v>74</v>
      </c>
      <c r="D18" s="30" t="s">
        <v>181</v>
      </c>
      <c r="E18" s="30" t="s">
        <v>181</v>
      </c>
      <c r="F18" s="30" t="s">
        <v>181</v>
      </c>
      <c r="G18" s="32" t="s">
        <v>31</v>
      </c>
      <c r="H18" s="33" t="s">
        <v>25</v>
      </c>
      <c r="I18" s="32">
        <v>34</v>
      </c>
      <c r="J18" s="31"/>
      <c r="K18" s="31"/>
      <c r="L18" s="31"/>
      <c r="M18" s="32" t="s">
        <v>156</v>
      </c>
      <c r="N18" s="32" t="s">
        <v>10</v>
      </c>
      <c r="O18" s="32" t="s">
        <v>148</v>
      </c>
      <c r="P18" s="32"/>
      <c r="Q18" s="32"/>
      <c r="R18" s="32" t="s">
        <v>180</v>
      </c>
      <c r="S18" s="38" t="s">
        <v>68</v>
      </c>
      <c r="T18" s="40" t="s">
        <v>69</v>
      </c>
      <c r="U18" s="36" t="s">
        <v>180</v>
      </c>
      <c r="V18" s="38"/>
      <c r="W18" s="2"/>
      <c r="X18" s="23" t="str">
        <f>VLOOKUP(N18,'[1]작성방법 관련'!$E$3:$F$5,2)</f>
        <v>G</v>
      </c>
      <c r="Y18" s="23" t="str">
        <f t="shared" ref="Y18:Y23" si="2">LEFT(S18,1)</f>
        <v>G</v>
      </c>
      <c r="Z18" s="24" t="b">
        <f t="shared" ref="Z18:Z23" si="3">EXACT(X18,Y18)</f>
        <v>1</v>
      </c>
      <c r="AA18" s="50" t="s">
        <v>247</v>
      </c>
      <c r="AB18" s="50"/>
    </row>
    <row r="19" spans="1:28" s="25" customFormat="1" ht="20.100000000000001" customHeight="1" x14ac:dyDescent="0.3">
      <c r="A19" s="89">
        <v>14</v>
      </c>
      <c r="B19" s="28">
        <v>3100000</v>
      </c>
      <c r="C19" s="29" t="s">
        <v>74</v>
      </c>
      <c r="D19" s="30" t="s">
        <v>182</v>
      </c>
      <c r="E19" s="30" t="s">
        <v>182</v>
      </c>
      <c r="F19" s="30" t="s">
        <v>182</v>
      </c>
      <c r="G19" s="32" t="s">
        <v>31</v>
      </c>
      <c r="H19" s="33" t="s">
        <v>25</v>
      </c>
      <c r="I19" s="32">
        <v>35</v>
      </c>
      <c r="J19" s="31"/>
      <c r="K19" s="31"/>
      <c r="L19" s="31"/>
      <c r="M19" s="32" t="s">
        <v>156</v>
      </c>
      <c r="N19" s="32" t="s">
        <v>10</v>
      </c>
      <c r="O19" s="32" t="s">
        <v>148</v>
      </c>
      <c r="P19" s="32"/>
      <c r="Q19" s="32"/>
      <c r="R19" s="32" t="s">
        <v>183</v>
      </c>
      <c r="S19" s="38" t="s">
        <v>68</v>
      </c>
      <c r="T19" s="40" t="s">
        <v>69</v>
      </c>
      <c r="U19" s="36" t="s">
        <v>184</v>
      </c>
      <c r="V19" s="38"/>
      <c r="W19" s="2"/>
      <c r="X19" s="23" t="str">
        <f>VLOOKUP(N19,'[1]작성방법 관련'!$E$3:$F$5,2)</f>
        <v>G</v>
      </c>
      <c r="Y19" s="23" t="str">
        <f t="shared" si="2"/>
        <v>G</v>
      </c>
      <c r="Z19" s="24" t="b">
        <f t="shared" si="3"/>
        <v>1</v>
      </c>
      <c r="AA19" s="50" t="s">
        <v>247</v>
      </c>
      <c r="AB19" s="50"/>
    </row>
    <row r="20" spans="1:28" s="25" customFormat="1" ht="20.100000000000001" customHeight="1" x14ac:dyDescent="0.3">
      <c r="A20" s="89">
        <v>15</v>
      </c>
      <c r="B20" s="28">
        <v>3100000</v>
      </c>
      <c r="C20" s="29" t="s">
        <v>74</v>
      </c>
      <c r="D20" s="30" t="s">
        <v>185</v>
      </c>
      <c r="E20" s="30" t="s">
        <v>185</v>
      </c>
      <c r="F20" s="30" t="s">
        <v>185</v>
      </c>
      <c r="G20" s="32" t="s">
        <v>31</v>
      </c>
      <c r="H20" s="33" t="s">
        <v>25</v>
      </c>
      <c r="I20" s="32">
        <v>41</v>
      </c>
      <c r="J20" s="31"/>
      <c r="K20" s="31"/>
      <c r="L20" s="31"/>
      <c r="M20" s="32" t="s">
        <v>156</v>
      </c>
      <c r="N20" s="32" t="s">
        <v>10</v>
      </c>
      <c r="O20" s="32" t="s">
        <v>148</v>
      </c>
      <c r="P20" s="32"/>
      <c r="Q20" s="32"/>
      <c r="R20" s="32" t="s">
        <v>186</v>
      </c>
      <c r="S20" s="38" t="s">
        <v>68</v>
      </c>
      <c r="T20" s="40" t="s">
        <v>69</v>
      </c>
      <c r="U20" s="36" t="s">
        <v>187</v>
      </c>
      <c r="V20" s="38"/>
      <c r="W20" s="2"/>
      <c r="X20" s="23" t="str">
        <f>VLOOKUP(N20,'[1]작성방법 관련'!$E$3:$F$5,2)</f>
        <v>G</v>
      </c>
      <c r="Y20" s="23" t="str">
        <f t="shared" si="2"/>
        <v>G</v>
      </c>
      <c r="Z20" s="24" t="b">
        <f t="shared" si="3"/>
        <v>1</v>
      </c>
      <c r="AA20" s="50" t="s">
        <v>247</v>
      </c>
      <c r="AB20" s="50"/>
    </row>
    <row r="21" spans="1:28" s="25" customFormat="1" ht="20.100000000000001" customHeight="1" x14ac:dyDescent="0.3">
      <c r="A21" s="89">
        <v>16</v>
      </c>
      <c r="B21" s="28">
        <v>3100000</v>
      </c>
      <c r="C21" s="29" t="s">
        <v>74</v>
      </c>
      <c r="D21" s="30" t="s">
        <v>188</v>
      </c>
      <c r="E21" s="30" t="s">
        <v>188</v>
      </c>
      <c r="F21" s="30" t="s">
        <v>188</v>
      </c>
      <c r="G21" s="32" t="s">
        <v>31</v>
      </c>
      <c r="H21" s="33" t="s">
        <v>44</v>
      </c>
      <c r="I21" s="32">
        <v>196</v>
      </c>
      <c r="J21" s="31"/>
      <c r="K21" s="31"/>
      <c r="L21" s="31"/>
      <c r="M21" s="32" t="s">
        <v>156</v>
      </c>
      <c r="N21" s="32" t="s">
        <v>10</v>
      </c>
      <c r="O21" s="32" t="s">
        <v>148</v>
      </c>
      <c r="P21" s="32"/>
      <c r="Q21" s="32"/>
      <c r="R21" s="32" t="s">
        <v>189</v>
      </c>
      <c r="S21" s="38" t="s">
        <v>68</v>
      </c>
      <c r="T21" s="40" t="s">
        <v>69</v>
      </c>
      <c r="U21" s="36" t="s">
        <v>189</v>
      </c>
      <c r="V21" s="38"/>
      <c r="W21" s="2"/>
      <c r="X21" s="23" t="str">
        <f>VLOOKUP(N21,'[1]작성방법 관련'!$E$3:$F$5,2)</f>
        <v>G</v>
      </c>
      <c r="Y21" s="23" t="str">
        <f t="shared" si="2"/>
        <v>G</v>
      </c>
      <c r="Z21" s="24" t="b">
        <f t="shared" si="3"/>
        <v>1</v>
      </c>
      <c r="AA21" s="50" t="s">
        <v>247</v>
      </c>
      <c r="AB21" s="50"/>
    </row>
    <row r="22" spans="1:28" s="25" customFormat="1" ht="20.100000000000001" customHeight="1" x14ac:dyDescent="0.3">
      <c r="A22" s="89">
        <v>17</v>
      </c>
      <c r="B22" s="28">
        <v>3100000</v>
      </c>
      <c r="C22" s="29" t="s">
        <v>74</v>
      </c>
      <c r="D22" s="30" t="s">
        <v>190</v>
      </c>
      <c r="E22" s="30" t="s">
        <v>190</v>
      </c>
      <c r="F22" s="30" t="s">
        <v>190</v>
      </c>
      <c r="G22" s="32" t="s">
        <v>31</v>
      </c>
      <c r="H22" s="33" t="s">
        <v>25</v>
      </c>
      <c r="I22" s="32">
        <v>3</v>
      </c>
      <c r="J22" s="31"/>
      <c r="K22" s="31"/>
      <c r="L22" s="31"/>
      <c r="M22" s="32" t="s">
        <v>156</v>
      </c>
      <c r="N22" s="32" t="s">
        <v>10</v>
      </c>
      <c r="O22" s="32" t="s">
        <v>148</v>
      </c>
      <c r="P22" s="32"/>
      <c r="Q22" s="32"/>
      <c r="R22" s="32" t="s">
        <v>191</v>
      </c>
      <c r="S22" s="48" t="s">
        <v>68</v>
      </c>
      <c r="T22" s="40" t="s">
        <v>69</v>
      </c>
      <c r="U22" s="36" t="s">
        <v>191</v>
      </c>
      <c r="V22" s="48"/>
      <c r="W22" s="2"/>
      <c r="X22" s="23" t="str">
        <f>VLOOKUP(N22,'[1]작성방법 관련'!$E$3:$F$5,2)</f>
        <v>G</v>
      </c>
      <c r="Y22" s="23" t="str">
        <f t="shared" si="2"/>
        <v>G</v>
      </c>
      <c r="Z22" s="24" t="b">
        <f t="shared" si="3"/>
        <v>1</v>
      </c>
      <c r="AA22" s="50" t="s">
        <v>247</v>
      </c>
      <c r="AB22" s="50"/>
    </row>
    <row r="23" spans="1:28" s="25" customFormat="1" ht="20.100000000000001" customHeight="1" x14ac:dyDescent="0.3">
      <c r="A23" s="89">
        <v>18</v>
      </c>
      <c r="B23" s="28">
        <v>3100000</v>
      </c>
      <c r="C23" s="29" t="s">
        <v>74</v>
      </c>
      <c r="D23" s="30" t="s">
        <v>192</v>
      </c>
      <c r="E23" s="30" t="s">
        <v>192</v>
      </c>
      <c r="F23" s="30" t="s">
        <v>192</v>
      </c>
      <c r="G23" s="32" t="s">
        <v>31</v>
      </c>
      <c r="H23" s="33" t="s">
        <v>25</v>
      </c>
      <c r="I23" s="32">
        <v>9</v>
      </c>
      <c r="J23" s="31"/>
      <c r="K23" s="31"/>
      <c r="L23" s="31"/>
      <c r="M23" s="32" t="s">
        <v>156</v>
      </c>
      <c r="N23" s="32" t="s">
        <v>10</v>
      </c>
      <c r="O23" s="32" t="s">
        <v>148</v>
      </c>
      <c r="P23" s="32"/>
      <c r="Q23" s="32"/>
      <c r="R23" s="32" t="s">
        <v>191</v>
      </c>
      <c r="S23" s="48" t="s">
        <v>68</v>
      </c>
      <c r="T23" s="40" t="s">
        <v>69</v>
      </c>
      <c r="U23" s="36" t="s">
        <v>191</v>
      </c>
      <c r="V23" s="48"/>
      <c r="W23" s="2"/>
      <c r="X23" s="23" t="str">
        <f>VLOOKUP(N23,'[1]작성방법 관련'!$E$3:$F$5,2)</f>
        <v>G</v>
      </c>
      <c r="Y23" s="23" t="str">
        <f t="shared" si="2"/>
        <v>G</v>
      </c>
      <c r="Z23" s="24" t="b">
        <f t="shared" si="3"/>
        <v>1</v>
      </c>
      <c r="AA23" s="50" t="s">
        <v>247</v>
      </c>
      <c r="AB23" s="50"/>
    </row>
    <row r="24" spans="1:28" s="25" customFormat="1" ht="20.100000000000001" customHeight="1" x14ac:dyDescent="0.3">
      <c r="A24" s="89">
        <v>19</v>
      </c>
      <c r="B24" s="28">
        <v>3100000</v>
      </c>
      <c r="C24" s="29" t="s">
        <v>74</v>
      </c>
      <c r="D24" s="30" t="s">
        <v>193</v>
      </c>
      <c r="E24" s="30" t="s">
        <v>193</v>
      </c>
      <c r="F24" s="30" t="s">
        <v>193</v>
      </c>
      <c r="G24" s="32" t="s">
        <v>31</v>
      </c>
      <c r="H24" s="33" t="s">
        <v>25</v>
      </c>
      <c r="I24" s="32">
        <v>33</v>
      </c>
      <c r="J24" s="31"/>
      <c r="K24" s="31"/>
      <c r="L24" s="31"/>
      <c r="M24" s="32" t="s">
        <v>156</v>
      </c>
      <c r="N24" s="32" t="s">
        <v>10</v>
      </c>
      <c r="O24" s="32" t="s">
        <v>148</v>
      </c>
      <c r="P24" s="32"/>
      <c r="Q24" s="32"/>
      <c r="R24" s="32" t="s">
        <v>165</v>
      </c>
      <c r="S24" s="48" t="s">
        <v>68</v>
      </c>
      <c r="T24" s="40" t="s">
        <v>69</v>
      </c>
      <c r="U24" s="36" t="s">
        <v>152</v>
      </c>
      <c r="V24" s="48"/>
      <c r="W24" s="2"/>
      <c r="X24" s="23" t="str">
        <f>VLOOKUP(N24,'[1]작성방법 관련'!$E$3:$F$5,2)</f>
        <v>G</v>
      </c>
      <c r="Y24" s="23" t="str">
        <f t="shared" ref="Y24:Y72" si="4">LEFT(S24,1)</f>
        <v>G</v>
      </c>
      <c r="Z24" s="24" t="b">
        <f t="shared" ref="Z24:Z72" si="5">EXACT(X24,Y24)</f>
        <v>1</v>
      </c>
      <c r="AA24" s="50" t="s">
        <v>247</v>
      </c>
      <c r="AB24" s="50"/>
    </row>
    <row r="25" spans="1:28" s="25" customFormat="1" ht="20.100000000000001" customHeight="1" x14ac:dyDescent="0.3">
      <c r="A25" s="89">
        <v>20</v>
      </c>
      <c r="B25" s="28">
        <v>3100000</v>
      </c>
      <c r="C25" s="29" t="s">
        <v>74</v>
      </c>
      <c r="D25" s="30" t="s">
        <v>194</v>
      </c>
      <c r="E25" s="30" t="s">
        <v>194</v>
      </c>
      <c r="F25" s="30" t="s">
        <v>194</v>
      </c>
      <c r="G25" s="32" t="s">
        <v>31</v>
      </c>
      <c r="H25" s="33" t="s">
        <v>25</v>
      </c>
      <c r="I25" s="32">
        <v>251.1</v>
      </c>
      <c r="J25" s="31"/>
      <c r="K25" s="31"/>
      <c r="L25" s="31"/>
      <c r="M25" s="32" t="s">
        <v>156</v>
      </c>
      <c r="N25" s="32" t="s">
        <v>10</v>
      </c>
      <c r="O25" s="32" t="s">
        <v>148</v>
      </c>
      <c r="P25" s="32"/>
      <c r="Q25" s="32"/>
      <c r="R25" s="32" t="s">
        <v>195</v>
      </c>
      <c r="S25" s="48" t="s">
        <v>68</v>
      </c>
      <c r="T25" s="40" t="s">
        <v>69</v>
      </c>
      <c r="U25" s="36" t="s">
        <v>195</v>
      </c>
      <c r="V25" s="48"/>
      <c r="W25" s="2"/>
      <c r="X25" s="23" t="str">
        <f>VLOOKUP(N25,'[1]작성방법 관련'!$E$3:$F$5,2)</f>
        <v>G</v>
      </c>
      <c r="Y25" s="23" t="str">
        <f t="shared" si="4"/>
        <v>G</v>
      </c>
      <c r="Z25" s="24" t="b">
        <f t="shared" si="5"/>
        <v>1</v>
      </c>
      <c r="AA25" s="50" t="s">
        <v>247</v>
      </c>
      <c r="AB25" s="50"/>
    </row>
    <row r="26" spans="1:28" s="25" customFormat="1" ht="20.100000000000001" customHeight="1" x14ac:dyDescent="0.3">
      <c r="A26" s="89">
        <v>21</v>
      </c>
      <c r="B26" s="48">
        <v>3100000</v>
      </c>
      <c r="C26" s="29" t="s">
        <v>74</v>
      </c>
      <c r="D26" s="60" t="s">
        <v>280</v>
      </c>
      <c r="E26" s="60" t="s">
        <v>280</v>
      </c>
      <c r="F26" s="60" t="s">
        <v>280</v>
      </c>
      <c r="G26" s="45" t="s">
        <v>58</v>
      </c>
      <c r="H26" s="43" t="s">
        <v>25</v>
      </c>
      <c r="I26" s="44">
        <v>76</v>
      </c>
      <c r="J26" s="31"/>
      <c r="K26" s="31"/>
      <c r="L26" s="31"/>
      <c r="M26" s="32" t="s">
        <v>156</v>
      </c>
      <c r="N26" s="32" t="s">
        <v>10</v>
      </c>
      <c r="O26" s="32" t="s">
        <v>148</v>
      </c>
      <c r="P26" s="32"/>
      <c r="Q26" s="48" t="s">
        <v>249</v>
      </c>
      <c r="R26" s="64" t="s">
        <v>287</v>
      </c>
      <c r="S26" s="64" t="s">
        <v>68</v>
      </c>
      <c r="T26" s="40" t="s">
        <v>69</v>
      </c>
      <c r="U26" s="46" t="s">
        <v>291</v>
      </c>
      <c r="V26" s="48"/>
      <c r="W26" s="2"/>
      <c r="X26" s="23" t="str">
        <f>VLOOKUP(N26,'[1]작성방법 관련'!$E$3:$F$5,2)</f>
        <v>G</v>
      </c>
      <c r="Y26" s="23" t="str">
        <f t="shared" ref="Y26:Y32" si="6">LEFT(S26,1)</f>
        <v>G</v>
      </c>
      <c r="Z26" s="24" t="b">
        <f t="shared" ref="Z26:Z32" si="7">EXACT(X26,Y26)</f>
        <v>1</v>
      </c>
      <c r="AA26" s="50" t="s">
        <v>247</v>
      </c>
      <c r="AB26" s="50"/>
    </row>
    <row r="27" spans="1:28" s="25" customFormat="1" ht="20.100000000000001" customHeight="1" x14ac:dyDescent="0.3">
      <c r="A27" s="89">
        <v>22</v>
      </c>
      <c r="B27" s="48">
        <v>3100000</v>
      </c>
      <c r="C27" s="29" t="s">
        <v>74</v>
      </c>
      <c r="D27" s="60" t="s">
        <v>281</v>
      </c>
      <c r="E27" s="60" t="s">
        <v>281</v>
      </c>
      <c r="F27" s="60" t="s">
        <v>281</v>
      </c>
      <c r="G27" s="45" t="s">
        <v>58</v>
      </c>
      <c r="H27" s="43" t="s">
        <v>25</v>
      </c>
      <c r="I27" s="44">
        <v>60</v>
      </c>
      <c r="J27" s="31"/>
      <c r="K27" s="31"/>
      <c r="L27" s="31"/>
      <c r="M27" s="32" t="s">
        <v>156</v>
      </c>
      <c r="N27" s="32" t="s">
        <v>10</v>
      </c>
      <c r="O27" s="32" t="s">
        <v>148</v>
      </c>
      <c r="P27" s="32"/>
      <c r="Q27" s="48" t="s">
        <v>249</v>
      </c>
      <c r="R27" s="64" t="s">
        <v>288</v>
      </c>
      <c r="S27" s="64" t="s">
        <v>68</v>
      </c>
      <c r="T27" s="40" t="s">
        <v>69</v>
      </c>
      <c r="U27" s="46" t="s">
        <v>292</v>
      </c>
      <c r="V27" s="48"/>
      <c r="W27" s="2"/>
      <c r="X27" s="23" t="str">
        <f>VLOOKUP(N27,'[1]작성방법 관련'!$E$3:$F$5,2)</f>
        <v>G</v>
      </c>
      <c r="Y27" s="23" t="str">
        <f t="shared" si="6"/>
        <v>G</v>
      </c>
      <c r="Z27" s="24" t="b">
        <f t="shared" si="7"/>
        <v>1</v>
      </c>
      <c r="AA27" s="50" t="s">
        <v>247</v>
      </c>
      <c r="AB27" s="50"/>
    </row>
    <row r="28" spans="1:28" s="25" customFormat="1" ht="20.100000000000001" customHeight="1" x14ac:dyDescent="0.3">
      <c r="A28" s="89">
        <v>23</v>
      </c>
      <c r="B28" s="48">
        <v>3100000</v>
      </c>
      <c r="C28" s="29" t="s">
        <v>74</v>
      </c>
      <c r="D28" s="60" t="s">
        <v>282</v>
      </c>
      <c r="E28" s="60" t="s">
        <v>282</v>
      </c>
      <c r="F28" s="60" t="s">
        <v>282</v>
      </c>
      <c r="G28" s="45" t="s">
        <v>58</v>
      </c>
      <c r="H28" s="43" t="s">
        <v>25</v>
      </c>
      <c r="I28" s="44">
        <v>1</v>
      </c>
      <c r="J28" s="31"/>
      <c r="K28" s="31"/>
      <c r="L28" s="31"/>
      <c r="M28" s="32" t="s">
        <v>156</v>
      </c>
      <c r="N28" s="32" t="s">
        <v>10</v>
      </c>
      <c r="O28" s="32" t="s">
        <v>148</v>
      </c>
      <c r="P28" s="32"/>
      <c r="Q28" s="48" t="s">
        <v>249</v>
      </c>
      <c r="R28" s="64" t="s">
        <v>289</v>
      </c>
      <c r="S28" s="64" t="s">
        <v>68</v>
      </c>
      <c r="T28" s="40" t="s">
        <v>69</v>
      </c>
      <c r="U28" s="46" t="s">
        <v>293</v>
      </c>
      <c r="V28" s="48"/>
      <c r="W28" s="2"/>
      <c r="X28" s="23" t="str">
        <f>VLOOKUP(N28,'[1]작성방법 관련'!$E$3:$F$5,2)</f>
        <v>G</v>
      </c>
      <c r="Y28" s="23" t="str">
        <f t="shared" si="6"/>
        <v>G</v>
      </c>
      <c r="Z28" s="24" t="b">
        <f t="shared" si="7"/>
        <v>1</v>
      </c>
      <c r="AA28" s="50" t="s">
        <v>247</v>
      </c>
      <c r="AB28" s="50"/>
    </row>
    <row r="29" spans="1:28" s="25" customFormat="1" ht="20.100000000000001" customHeight="1" x14ac:dyDescent="0.3">
      <c r="A29" s="89">
        <v>24</v>
      </c>
      <c r="B29" s="48">
        <v>3100000</v>
      </c>
      <c r="C29" s="29" t="s">
        <v>74</v>
      </c>
      <c r="D29" s="60" t="s">
        <v>283</v>
      </c>
      <c r="E29" s="60" t="s">
        <v>283</v>
      </c>
      <c r="F29" s="60" t="s">
        <v>283</v>
      </c>
      <c r="G29" s="45" t="s">
        <v>58</v>
      </c>
      <c r="H29" s="43" t="s">
        <v>25</v>
      </c>
      <c r="I29" s="44">
        <v>2</v>
      </c>
      <c r="J29" s="31"/>
      <c r="K29" s="31"/>
      <c r="L29" s="31"/>
      <c r="M29" s="32" t="s">
        <v>156</v>
      </c>
      <c r="N29" s="32" t="s">
        <v>10</v>
      </c>
      <c r="O29" s="32" t="s">
        <v>148</v>
      </c>
      <c r="P29" s="32"/>
      <c r="Q29" s="48" t="s">
        <v>249</v>
      </c>
      <c r="R29" s="64" t="s">
        <v>289</v>
      </c>
      <c r="S29" s="64" t="s">
        <v>68</v>
      </c>
      <c r="T29" s="40" t="s">
        <v>69</v>
      </c>
      <c r="U29" s="46" t="s">
        <v>293</v>
      </c>
      <c r="V29" s="48"/>
      <c r="W29" s="2"/>
      <c r="X29" s="23" t="str">
        <f>VLOOKUP(N29,'[1]작성방법 관련'!$E$3:$F$5,2)</f>
        <v>G</v>
      </c>
      <c r="Y29" s="23" t="str">
        <f t="shared" si="6"/>
        <v>G</v>
      </c>
      <c r="Z29" s="24" t="b">
        <f t="shared" si="7"/>
        <v>1</v>
      </c>
      <c r="AA29" s="50" t="s">
        <v>247</v>
      </c>
      <c r="AB29" s="50"/>
    </row>
    <row r="30" spans="1:28" s="25" customFormat="1" ht="20.100000000000001" customHeight="1" x14ac:dyDescent="0.3">
      <c r="A30" s="89">
        <v>25</v>
      </c>
      <c r="B30" s="48">
        <v>3100000</v>
      </c>
      <c r="C30" s="29" t="s">
        <v>74</v>
      </c>
      <c r="D30" s="60" t="s">
        <v>284</v>
      </c>
      <c r="E30" s="60" t="s">
        <v>284</v>
      </c>
      <c r="F30" s="60" t="s">
        <v>284</v>
      </c>
      <c r="G30" s="45" t="s">
        <v>58</v>
      </c>
      <c r="H30" s="43" t="s">
        <v>25</v>
      </c>
      <c r="I30" s="44">
        <v>9</v>
      </c>
      <c r="J30" s="31"/>
      <c r="K30" s="31"/>
      <c r="L30" s="31"/>
      <c r="M30" s="32" t="s">
        <v>156</v>
      </c>
      <c r="N30" s="32" t="s">
        <v>10</v>
      </c>
      <c r="O30" s="32" t="s">
        <v>148</v>
      </c>
      <c r="P30" s="32"/>
      <c r="Q30" s="48" t="s">
        <v>249</v>
      </c>
      <c r="R30" s="64" t="s">
        <v>289</v>
      </c>
      <c r="S30" s="64" t="s">
        <v>68</v>
      </c>
      <c r="T30" s="40" t="s">
        <v>69</v>
      </c>
      <c r="U30" s="46" t="s">
        <v>293</v>
      </c>
      <c r="V30" s="48"/>
      <c r="W30" s="2"/>
      <c r="X30" s="23" t="str">
        <f>VLOOKUP(N30,'[1]작성방법 관련'!$E$3:$F$5,2)</f>
        <v>G</v>
      </c>
      <c r="Y30" s="23" t="str">
        <f t="shared" si="6"/>
        <v>G</v>
      </c>
      <c r="Z30" s="24" t="b">
        <f t="shared" si="7"/>
        <v>1</v>
      </c>
      <c r="AA30" s="50" t="s">
        <v>247</v>
      </c>
      <c r="AB30" s="50"/>
    </row>
    <row r="31" spans="1:28" s="25" customFormat="1" ht="20.100000000000001" customHeight="1" x14ac:dyDescent="0.3">
      <c r="A31" s="89">
        <v>26</v>
      </c>
      <c r="B31" s="48">
        <v>3100000</v>
      </c>
      <c r="C31" s="29" t="s">
        <v>74</v>
      </c>
      <c r="D31" s="60" t="s">
        <v>285</v>
      </c>
      <c r="E31" s="60" t="s">
        <v>285</v>
      </c>
      <c r="F31" s="60" t="s">
        <v>285</v>
      </c>
      <c r="G31" s="45" t="s">
        <v>58</v>
      </c>
      <c r="H31" s="43" t="s">
        <v>25</v>
      </c>
      <c r="I31" s="44">
        <v>36</v>
      </c>
      <c r="J31" s="31"/>
      <c r="K31" s="31"/>
      <c r="L31" s="31"/>
      <c r="M31" s="32" t="s">
        <v>156</v>
      </c>
      <c r="N31" s="32" t="s">
        <v>10</v>
      </c>
      <c r="O31" s="32" t="s">
        <v>148</v>
      </c>
      <c r="P31" s="32"/>
      <c r="Q31" s="48" t="s">
        <v>249</v>
      </c>
      <c r="R31" s="64" t="s">
        <v>290</v>
      </c>
      <c r="S31" s="64" t="s">
        <v>68</v>
      </c>
      <c r="T31" s="40" t="s">
        <v>69</v>
      </c>
      <c r="U31" s="46" t="s">
        <v>294</v>
      </c>
      <c r="V31" s="64" t="s">
        <v>296</v>
      </c>
      <c r="W31" s="2"/>
      <c r="X31" s="23" t="str">
        <f>VLOOKUP(N31,'[1]작성방법 관련'!$E$3:$F$5,2)</f>
        <v>G</v>
      </c>
      <c r="Y31" s="23" t="str">
        <f t="shared" si="6"/>
        <v>G</v>
      </c>
      <c r="Z31" s="24" t="b">
        <f t="shared" si="7"/>
        <v>1</v>
      </c>
      <c r="AA31" s="50" t="s">
        <v>247</v>
      </c>
      <c r="AB31" s="50"/>
    </row>
    <row r="32" spans="1:28" s="25" customFormat="1" ht="20.100000000000001" customHeight="1" x14ac:dyDescent="0.3">
      <c r="A32" s="89">
        <v>27</v>
      </c>
      <c r="B32" s="48">
        <v>3100000</v>
      </c>
      <c r="C32" s="29" t="s">
        <v>74</v>
      </c>
      <c r="D32" s="60" t="s">
        <v>286</v>
      </c>
      <c r="E32" s="60" t="s">
        <v>286</v>
      </c>
      <c r="F32" s="60" t="s">
        <v>286</v>
      </c>
      <c r="G32" s="45" t="s">
        <v>58</v>
      </c>
      <c r="H32" s="43" t="s">
        <v>36</v>
      </c>
      <c r="I32" s="44">
        <v>62</v>
      </c>
      <c r="J32" s="31"/>
      <c r="K32" s="31"/>
      <c r="L32" s="31"/>
      <c r="M32" s="32" t="s">
        <v>156</v>
      </c>
      <c r="N32" s="32" t="s">
        <v>10</v>
      </c>
      <c r="O32" s="32" t="s">
        <v>148</v>
      </c>
      <c r="P32" s="32"/>
      <c r="Q32" s="48" t="s">
        <v>249</v>
      </c>
      <c r="R32" s="64" t="s">
        <v>195</v>
      </c>
      <c r="S32" s="64" t="s">
        <v>68</v>
      </c>
      <c r="T32" s="40" t="s">
        <v>69</v>
      </c>
      <c r="U32" s="46" t="s">
        <v>295</v>
      </c>
      <c r="V32" s="48"/>
      <c r="W32" s="2"/>
      <c r="X32" s="23" t="str">
        <f>VLOOKUP(N32,'[1]작성방법 관련'!$E$3:$F$5,2)</f>
        <v>G</v>
      </c>
      <c r="Y32" s="23" t="str">
        <f t="shared" si="6"/>
        <v>G</v>
      </c>
      <c r="Z32" s="24" t="b">
        <f t="shared" si="7"/>
        <v>1</v>
      </c>
      <c r="AA32" s="50" t="s">
        <v>247</v>
      </c>
      <c r="AB32" s="50"/>
    </row>
    <row r="33" spans="1:28" s="27" customFormat="1" ht="20.100000000000001" customHeight="1" x14ac:dyDescent="0.45">
      <c r="A33" s="89">
        <v>28</v>
      </c>
      <c r="B33" s="28">
        <v>3100000</v>
      </c>
      <c r="C33" s="28" t="s">
        <v>147</v>
      </c>
      <c r="D33" s="30" t="s">
        <v>196</v>
      </c>
      <c r="E33" s="30" t="s">
        <v>196</v>
      </c>
      <c r="F33" s="30" t="s">
        <v>196</v>
      </c>
      <c r="G33" s="48" t="s">
        <v>31</v>
      </c>
      <c r="H33" s="33" t="s">
        <v>25</v>
      </c>
      <c r="I33" s="32">
        <v>3</v>
      </c>
      <c r="J33" s="31"/>
      <c r="K33" s="31"/>
      <c r="L33" s="31"/>
      <c r="M33" s="48" t="s">
        <v>156</v>
      </c>
      <c r="N33" s="32" t="s">
        <v>71</v>
      </c>
      <c r="O33" s="32" t="s">
        <v>149</v>
      </c>
      <c r="P33" s="48"/>
      <c r="Q33" s="48"/>
      <c r="R33" s="48" t="s">
        <v>197</v>
      </c>
      <c r="S33" s="48" t="s">
        <v>68</v>
      </c>
      <c r="T33" s="31" t="s">
        <v>69</v>
      </c>
      <c r="U33" s="31" t="s">
        <v>198</v>
      </c>
      <c r="V33" s="48" t="s">
        <v>199</v>
      </c>
      <c r="W33" s="26"/>
      <c r="X33" s="23" t="str">
        <f>VLOOKUP(N33,'[1]작성방법 관련'!$E$3:$F$5,2)</f>
        <v>G</v>
      </c>
      <c r="Y33" s="23" t="str">
        <f t="shared" si="4"/>
        <v>G</v>
      </c>
      <c r="Z33" s="24" t="b">
        <f t="shared" si="5"/>
        <v>1</v>
      </c>
      <c r="AA33" s="55" t="s">
        <v>200</v>
      </c>
      <c r="AB33" s="55"/>
    </row>
    <row r="34" spans="1:28" s="27" customFormat="1" ht="20.100000000000001" customHeight="1" x14ac:dyDescent="0.45">
      <c r="A34" s="89">
        <v>29</v>
      </c>
      <c r="B34" s="28">
        <v>3100000</v>
      </c>
      <c r="C34" s="28" t="s">
        <v>147</v>
      </c>
      <c r="D34" s="30" t="s">
        <v>201</v>
      </c>
      <c r="E34" s="30" t="s">
        <v>201</v>
      </c>
      <c r="F34" s="30" t="s">
        <v>201</v>
      </c>
      <c r="G34" s="48" t="s">
        <v>31</v>
      </c>
      <c r="H34" s="33" t="s">
        <v>25</v>
      </c>
      <c r="I34" s="32">
        <v>2</v>
      </c>
      <c r="J34" s="31"/>
      <c r="K34" s="31"/>
      <c r="L34" s="31"/>
      <c r="M34" s="48" t="s">
        <v>156</v>
      </c>
      <c r="N34" s="32" t="s">
        <v>71</v>
      </c>
      <c r="O34" s="32" t="s">
        <v>149</v>
      </c>
      <c r="P34" s="48"/>
      <c r="Q34" s="48" t="s">
        <v>67</v>
      </c>
      <c r="R34" s="48" t="s">
        <v>165</v>
      </c>
      <c r="S34" s="48" t="s">
        <v>68</v>
      </c>
      <c r="T34" s="31" t="s">
        <v>69</v>
      </c>
      <c r="U34" s="31" t="s">
        <v>202</v>
      </c>
      <c r="V34" s="48" t="s">
        <v>199</v>
      </c>
      <c r="W34" s="26"/>
      <c r="X34" s="23" t="str">
        <f>VLOOKUP(N34,'[1]작성방법 관련'!$E$3:$F$5,2)</f>
        <v>G</v>
      </c>
      <c r="Y34" s="23" t="str">
        <f t="shared" si="4"/>
        <v>G</v>
      </c>
      <c r="Z34" s="24" t="b">
        <f t="shared" si="5"/>
        <v>1</v>
      </c>
      <c r="AA34" s="55" t="s">
        <v>200</v>
      </c>
      <c r="AB34" s="55"/>
    </row>
    <row r="35" spans="1:28" s="27" customFormat="1" ht="20.100000000000001" customHeight="1" x14ac:dyDescent="0.45">
      <c r="A35" s="89">
        <v>30</v>
      </c>
      <c r="B35" s="28">
        <v>3100000</v>
      </c>
      <c r="C35" s="28" t="s">
        <v>147</v>
      </c>
      <c r="D35" s="30" t="s">
        <v>203</v>
      </c>
      <c r="E35" s="30" t="s">
        <v>203</v>
      </c>
      <c r="F35" s="30" t="s">
        <v>203</v>
      </c>
      <c r="G35" s="48" t="s">
        <v>31</v>
      </c>
      <c r="H35" s="33" t="s">
        <v>44</v>
      </c>
      <c r="I35" s="32">
        <v>16</v>
      </c>
      <c r="J35" s="31"/>
      <c r="K35" s="31"/>
      <c r="L35" s="31"/>
      <c r="M35" s="48" t="s">
        <v>156</v>
      </c>
      <c r="N35" s="32" t="s">
        <v>71</v>
      </c>
      <c r="O35" s="32" t="s">
        <v>149</v>
      </c>
      <c r="P35" s="48"/>
      <c r="Q35" s="48"/>
      <c r="R35" s="48" t="s">
        <v>44</v>
      </c>
      <c r="S35" s="48" t="s">
        <v>68</v>
      </c>
      <c r="T35" s="31" t="s">
        <v>69</v>
      </c>
      <c r="U35" s="31" t="s">
        <v>204</v>
      </c>
      <c r="V35" s="48" t="s">
        <v>199</v>
      </c>
      <c r="W35" s="26"/>
      <c r="X35" s="23" t="str">
        <f>VLOOKUP(N35,'[1]작성방법 관련'!$E$3:$F$5,2)</f>
        <v>G</v>
      </c>
      <c r="Y35" s="23" t="str">
        <f t="shared" si="4"/>
        <v>G</v>
      </c>
      <c r="Z35" s="24" t="b">
        <f t="shared" si="5"/>
        <v>1</v>
      </c>
      <c r="AA35" s="55" t="s">
        <v>200</v>
      </c>
      <c r="AB35" s="55"/>
    </row>
    <row r="36" spans="1:28" s="27" customFormat="1" ht="20.100000000000001" customHeight="1" x14ac:dyDescent="0.45">
      <c r="A36" s="89">
        <v>31</v>
      </c>
      <c r="B36" s="28">
        <v>3100000</v>
      </c>
      <c r="C36" s="28" t="s">
        <v>147</v>
      </c>
      <c r="D36" s="30" t="s">
        <v>205</v>
      </c>
      <c r="E36" s="30" t="s">
        <v>205</v>
      </c>
      <c r="F36" s="30" t="s">
        <v>205</v>
      </c>
      <c r="G36" s="28" t="s">
        <v>31</v>
      </c>
      <c r="H36" s="33" t="s">
        <v>44</v>
      </c>
      <c r="I36" s="32">
        <v>28</v>
      </c>
      <c r="J36" s="31"/>
      <c r="K36" s="31"/>
      <c r="L36" s="31"/>
      <c r="M36" s="28" t="s">
        <v>156</v>
      </c>
      <c r="N36" s="32" t="s">
        <v>71</v>
      </c>
      <c r="O36" s="32" t="s">
        <v>149</v>
      </c>
      <c r="P36" s="28"/>
      <c r="Q36" s="38"/>
      <c r="R36" s="28" t="s">
        <v>44</v>
      </c>
      <c r="S36" s="38" t="s">
        <v>68</v>
      </c>
      <c r="T36" s="31" t="s">
        <v>69</v>
      </c>
      <c r="U36" s="31" t="s">
        <v>204</v>
      </c>
      <c r="V36" s="38" t="s">
        <v>199</v>
      </c>
      <c r="W36" s="26"/>
      <c r="X36" s="23" t="str">
        <f>VLOOKUP(N36,'[1]작성방법 관련'!$E$3:$F$5,2)</f>
        <v>G</v>
      </c>
      <c r="Y36" s="23" t="str">
        <f t="shared" si="4"/>
        <v>G</v>
      </c>
      <c r="Z36" s="24" t="b">
        <f t="shared" si="5"/>
        <v>1</v>
      </c>
      <c r="AA36" s="55" t="s">
        <v>200</v>
      </c>
      <c r="AB36" s="55"/>
    </row>
    <row r="37" spans="1:28" s="27" customFormat="1" ht="20.100000000000001" customHeight="1" x14ac:dyDescent="0.45">
      <c r="A37" s="89">
        <v>32</v>
      </c>
      <c r="B37" s="28">
        <v>3100000</v>
      </c>
      <c r="C37" s="28" t="s">
        <v>147</v>
      </c>
      <c r="D37" s="30" t="s">
        <v>206</v>
      </c>
      <c r="E37" s="30" t="s">
        <v>206</v>
      </c>
      <c r="F37" s="30" t="s">
        <v>206</v>
      </c>
      <c r="G37" s="28" t="s">
        <v>31</v>
      </c>
      <c r="H37" s="33" t="s">
        <v>25</v>
      </c>
      <c r="I37" s="32">
        <v>16</v>
      </c>
      <c r="J37" s="31"/>
      <c r="K37" s="31"/>
      <c r="L37" s="31"/>
      <c r="M37" s="28" t="s">
        <v>156</v>
      </c>
      <c r="N37" s="32" t="s">
        <v>71</v>
      </c>
      <c r="O37" s="32" t="s">
        <v>149</v>
      </c>
      <c r="P37" s="28"/>
      <c r="Q37" s="38" t="s">
        <v>67</v>
      </c>
      <c r="R37" s="28" t="s">
        <v>44</v>
      </c>
      <c r="S37" s="38" t="s">
        <v>68</v>
      </c>
      <c r="T37" s="31" t="s">
        <v>69</v>
      </c>
      <c r="U37" s="31" t="s">
        <v>207</v>
      </c>
      <c r="V37" s="38"/>
      <c r="W37" s="26"/>
      <c r="X37" s="23" t="str">
        <f>VLOOKUP(N37,'[1]작성방법 관련'!$E$3:$F$5,2)</f>
        <v>G</v>
      </c>
      <c r="Y37" s="23" t="str">
        <f t="shared" si="4"/>
        <v>G</v>
      </c>
      <c r="Z37" s="24" t="b">
        <f t="shared" si="5"/>
        <v>1</v>
      </c>
      <c r="AA37" s="55" t="s">
        <v>200</v>
      </c>
      <c r="AB37" s="55"/>
    </row>
    <row r="38" spans="1:28" s="27" customFormat="1" ht="20.100000000000001" customHeight="1" x14ac:dyDescent="0.45">
      <c r="A38" s="89">
        <v>33</v>
      </c>
      <c r="B38" s="28">
        <v>3100000</v>
      </c>
      <c r="C38" s="28" t="s">
        <v>147</v>
      </c>
      <c r="D38" s="30" t="s">
        <v>208</v>
      </c>
      <c r="E38" s="30" t="s">
        <v>208</v>
      </c>
      <c r="F38" s="30" t="s">
        <v>208</v>
      </c>
      <c r="G38" s="28" t="s">
        <v>31</v>
      </c>
      <c r="H38" s="33" t="s">
        <v>25</v>
      </c>
      <c r="I38" s="32">
        <v>31</v>
      </c>
      <c r="J38" s="31"/>
      <c r="K38" s="31"/>
      <c r="L38" s="31"/>
      <c r="M38" s="28" t="s">
        <v>156</v>
      </c>
      <c r="N38" s="32" t="s">
        <v>71</v>
      </c>
      <c r="O38" s="32" t="s">
        <v>149</v>
      </c>
      <c r="P38" s="28"/>
      <c r="Q38" s="38"/>
      <c r="R38" s="28" t="s">
        <v>197</v>
      </c>
      <c r="S38" s="38" t="s">
        <v>68</v>
      </c>
      <c r="T38" s="31" t="s">
        <v>69</v>
      </c>
      <c r="U38" s="31" t="s">
        <v>198</v>
      </c>
      <c r="V38" s="38" t="s">
        <v>199</v>
      </c>
      <c r="W38" s="26"/>
      <c r="X38" s="23" t="str">
        <f>VLOOKUP(N38,'[1]작성방법 관련'!$E$3:$F$5,2)</f>
        <v>G</v>
      </c>
      <c r="Y38" s="23" t="str">
        <f t="shared" si="4"/>
        <v>G</v>
      </c>
      <c r="Z38" s="24" t="b">
        <f t="shared" si="5"/>
        <v>1</v>
      </c>
      <c r="AA38" s="55" t="s">
        <v>200</v>
      </c>
      <c r="AB38" s="55"/>
    </row>
    <row r="39" spans="1:28" s="27" customFormat="1" ht="20.100000000000001" customHeight="1" x14ac:dyDescent="0.45">
      <c r="A39" s="89">
        <v>34</v>
      </c>
      <c r="B39" s="28">
        <v>3100000</v>
      </c>
      <c r="C39" s="28" t="s">
        <v>147</v>
      </c>
      <c r="D39" s="30" t="s">
        <v>209</v>
      </c>
      <c r="E39" s="30" t="s">
        <v>209</v>
      </c>
      <c r="F39" s="30" t="s">
        <v>209</v>
      </c>
      <c r="G39" s="28" t="s">
        <v>31</v>
      </c>
      <c r="H39" s="33" t="s">
        <v>18</v>
      </c>
      <c r="I39" s="32">
        <v>20</v>
      </c>
      <c r="J39" s="31"/>
      <c r="K39" s="31"/>
      <c r="L39" s="31"/>
      <c r="M39" s="28" t="s">
        <v>156</v>
      </c>
      <c r="N39" s="32" t="s">
        <v>71</v>
      </c>
      <c r="O39" s="32" t="s">
        <v>149</v>
      </c>
      <c r="P39" s="28"/>
      <c r="Q39" s="38"/>
      <c r="R39" s="28" t="s">
        <v>52</v>
      </c>
      <c r="S39" s="38" t="s">
        <v>68</v>
      </c>
      <c r="T39" s="31" t="s">
        <v>69</v>
      </c>
      <c r="U39" s="31" t="s">
        <v>210</v>
      </c>
      <c r="V39" s="38" t="s">
        <v>199</v>
      </c>
      <c r="W39" s="26"/>
      <c r="X39" s="23" t="str">
        <f>VLOOKUP(N39,'[1]작성방법 관련'!$E$3:$F$5,2)</f>
        <v>G</v>
      </c>
      <c r="Y39" s="23" t="str">
        <f t="shared" si="4"/>
        <v>G</v>
      </c>
      <c r="Z39" s="24" t="b">
        <f t="shared" si="5"/>
        <v>1</v>
      </c>
      <c r="AA39" s="55" t="s">
        <v>200</v>
      </c>
      <c r="AB39" s="55"/>
    </row>
    <row r="40" spans="1:28" s="27" customFormat="1" ht="20.100000000000001" customHeight="1" x14ac:dyDescent="0.45">
      <c r="A40" s="89">
        <v>35</v>
      </c>
      <c r="B40" s="28">
        <v>3100000</v>
      </c>
      <c r="C40" s="28" t="s">
        <v>147</v>
      </c>
      <c r="D40" s="30" t="s">
        <v>211</v>
      </c>
      <c r="E40" s="30" t="s">
        <v>211</v>
      </c>
      <c r="F40" s="30" t="s">
        <v>211</v>
      </c>
      <c r="G40" s="28" t="s">
        <v>31</v>
      </c>
      <c r="H40" s="33" t="s">
        <v>18</v>
      </c>
      <c r="I40" s="32">
        <v>144</v>
      </c>
      <c r="J40" s="31"/>
      <c r="K40" s="31"/>
      <c r="L40" s="31"/>
      <c r="M40" s="28" t="s">
        <v>156</v>
      </c>
      <c r="N40" s="32" t="s">
        <v>71</v>
      </c>
      <c r="O40" s="32" t="s">
        <v>149</v>
      </c>
      <c r="P40" s="28"/>
      <c r="Q40" s="38"/>
      <c r="R40" s="28" t="s">
        <v>52</v>
      </c>
      <c r="S40" s="38" t="s">
        <v>68</v>
      </c>
      <c r="T40" s="31" t="s">
        <v>69</v>
      </c>
      <c r="U40" s="31" t="s">
        <v>210</v>
      </c>
      <c r="V40" s="38" t="s">
        <v>199</v>
      </c>
      <c r="W40" s="26"/>
      <c r="X40" s="23" t="str">
        <f>VLOOKUP(N40,'[1]작성방법 관련'!$E$3:$F$5,2)</f>
        <v>G</v>
      </c>
      <c r="Y40" s="23" t="str">
        <f t="shared" si="4"/>
        <v>G</v>
      </c>
      <c r="Z40" s="24" t="b">
        <f t="shared" si="5"/>
        <v>1</v>
      </c>
      <c r="AA40" s="55" t="s">
        <v>200</v>
      </c>
      <c r="AB40" s="55"/>
    </row>
    <row r="41" spans="1:28" s="27" customFormat="1" ht="20.100000000000001" customHeight="1" x14ac:dyDescent="0.45">
      <c r="A41" s="89">
        <v>36</v>
      </c>
      <c r="B41" s="28">
        <v>3100000</v>
      </c>
      <c r="C41" s="28" t="s">
        <v>147</v>
      </c>
      <c r="D41" s="30" t="s">
        <v>212</v>
      </c>
      <c r="E41" s="30" t="s">
        <v>212</v>
      </c>
      <c r="F41" s="30" t="s">
        <v>212</v>
      </c>
      <c r="G41" s="28" t="s">
        <v>31</v>
      </c>
      <c r="H41" s="33" t="s">
        <v>18</v>
      </c>
      <c r="I41" s="32">
        <v>3</v>
      </c>
      <c r="J41" s="31"/>
      <c r="K41" s="31"/>
      <c r="L41" s="31"/>
      <c r="M41" s="28" t="s">
        <v>156</v>
      </c>
      <c r="N41" s="32" t="s">
        <v>71</v>
      </c>
      <c r="O41" s="32" t="s">
        <v>149</v>
      </c>
      <c r="P41" s="31"/>
      <c r="Q41" s="38"/>
      <c r="R41" s="28" t="s">
        <v>52</v>
      </c>
      <c r="S41" s="38" t="s">
        <v>68</v>
      </c>
      <c r="T41" s="31" t="s">
        <v>69</v>
      </c>
      <c r="U41" s="31" t="s">
        <v>210</v>
      </c>
      <c r="V41" s="38" t="s">
        <v>199</v>
      </c>
      <c r="W41" s="26"/>
      <c r="X41" s="23" t="str">
        <f>VLOOKUP(N41,'[1]작성방법 관련'!$E$3:$F$5,2)</f>
        <v>G</v>
      </c>
      <c r="Y41" s="23" t="str">
        <f t="shared" si="4"/>
        <v>G</v>
      </c>
      <c r="Z41" s="24" t="b">
        <f t="shared" si="5"/>
        <v>1</v>
      </c>
      <c r="AA41" s="55" t="s">
        <v>200</v>
      </c>
      <c r="AB41" s="55"/>
    </row>
    <row r="42" spans="1:28" s="27" customFormat="1" ht="20.100000000000001" customHeight="1" x14ac:dyDescent="0.45">
      <c r="A42" s="89">
        <v>37</v>
      </c>
      <c r="B42" s="28">
        <v>3100000</v>
      </c>
      <c r="C42" s="28" t="s">
        <v>147</v>
      </c>
      <c r="D42" s="30" t="s">
        <v>213</v>
      </c>
      <c r="E42" s="30" t="s">
        <v>213</v>
      </c>
      <c r="F42" s="30" t="s">
        <v>213</v>
      </c>
      <c r="G42" s="28" t="s">
        <v>31</v>
      </c>
      <c r="H42" s="33" t="s">
        <v>18</v>
      </c>
      <c r="I42" s="32">
        <v>330</v>
      </c>
      <c r="J42" s="31"/>
      <c r="K42" s="31"/>
      <c r="L42" s="31"/>
      <c r="M42" s="28" t="s">
        <v>156</v>
      </c>
      <c r="N42" s="32" t="s">
        <v>71</v>
      </c>
      <c r="O42" s="32" t="s">
        <v>149</v>
      </c>
      <c r="P42" s="31"/>
      <c r="Q42" s="38"/>
      <c r="R42" s="28" t="s">
        <v>52</v>
      </c>
      <c r="S42" s="38" t="s">
        <v>68</v>
      </c>
      <c r="T42" s="31" t="s">
        <v>69</v>
      </c>
      <c r="U42" s="31" t="s">
        <v>210</v>
      </c>
      <c r="V42" s="38" t="s">
        <v>199</v>
      </c>
      <c r="W42" s="26"/>
      <c r="X42" s="23" t="str">
        <f>VLOOKUP(N42,'[1]작성방법 관련'!$E$3:$F$5,2)</f>
        <v>G</v>
      </c>
      <c r="Y42" s="23" t="str">
        <f t="shared" si="4"/>
        <v>G</v>
      </c>
      <c r="Z42" s="24" t="b">
        <f t="shared" si="5"/>
        <v>1</v>
      </c>
      <c r="AA42" s="55" t="s">
        <v>200</v>
      </c>
      <c r="AB42" s="55"/>
    </row>
    <row r="43" spans="1:28" s="25" customFormat="1" ht="20.100000000000001" customHeight="1" x14ac:dyDescent="0.3">
      <c r="A43" s="89">
        <v>38</v>
      </c>
      <c r="B43" s="28">
        <v>3100000</v>
      </c>
      <c r="C43" s="29" t="s">
        <v>74</v>
      </c>
      <c r="D43" s="30" t="s">
        <v>214</v>
      </c>
      <c r="E43" s="30" t="s">
        <v>214</v>
      </c>
      <c r="F43" s="30" t="s">
        <v>214</v>
      </c>
      <c r="G43" s="32" t="s">
        <v>31</v>
      </c>
      <c r="H43" s="33" t="s">
        <v>25</v>
      </c>
      <c r="I43" s="32">
        <v>1</v>
      </c>
      <c r="J43" s="31"/>
      <c r="K43" s="31"/>
      <c r="L43" s="31"/>
      <c r="M43" s="32" t="s">
        <v>156</v>
      </c>
      <c r="N43" s="32" t="s">
        <v>10</v>
      </c>
      <c r="O43" s="32" t="s">
        <v>148</v>
      </c>
      <c r="P43" s="32"/>
      <c r="Q43" s="32"/>
      <c r="R43" s="32" t="s">
        <v>150</v>
      </c>
      <c r="S43" s="41" t="s">
        <v>68</v>
      </c>
      <c r="T43" s="40" t="s">
        <v>69</v>
      </c>
      <c r="U43" s="31" t="s">
        <v>215</v>
      </c>
      <c r="V43" s="38"/>
      <c r="W43" s="2"/>
      <c r="X43" s="23" t="str">
        <f>VLOOKUP(N43,'[1]작성방법 관련'!$E$3:$F$5,2)</f>
        <v>G</v>
      </c>
      <c r="Y43" s="23" t="str">
        <f t="shared" si="4"/>
        <v>G</v>
      </c>
      <c r="Z43" s="24" t="b">
        <f t="shared" si="5"/>
        <v>1</v>
      </c>
      <c r="AA43" s="50" t="s">
        <v>247</v>
      </c>
      <c r="AB43" s="50"/>
    </row>
    <row r="44" spans="1:28" s="25" customFormat="1" ht="20.100000000000001" customHeight="1" x14ac:dyDescent="0.3">
      <c r="A44" s="89">
        <v>39</v>
      </c>
      <c r="B44" s="28">
        <v>3100000</v>
      </c>
      <c r="C44" s="29" t="s">
        <v>74</v>
      </c>
      <c r="D44" s="30" t="s">
        <v>216</v>
      </c>
      <c r="E44" s="30" t="s">
        <v>216</v>
      </c>
      <c r="F44" s="30" t="s">
        <v>216</v>
      </c>
      <c r="G44" s="32" t="s">
        <v>31</v>
      </c>
      <c r="H44" s="33" t="s">
        <v>40</v>
      </c>
      <c r="I44" s="32">
        <v>4</v>
      </c>
      <c r="J44" s="31"/>
      <c r="K44" s="31"/>
      <c r="L44" s="31"/>
      <c r="M44" s="32" t="s">
        <v>156</v>
      </c>
      <c r="N44" s="32" t="s">
        <v>10</v>
      </c>
      <c r="O44" s="32" t="s">
        <v>148</v>
      </c>
      <c r="P44" s="32"/>
      <c r="Q44" s="32"/>
      <c r="R44" s="32" t="s">
        <v>150</v>
      </c>
      <c r="S44" s="38" t="s">
        <v>68</v>
      </c>
      <c r="T44" s="31" t="s">
        <v>69</v>
      </c>
      <c r="U44" s="31" t="s">
        <v>215</v>
      </c>
      <c r="V44" s="38"/>
      <c r="W44" s="2"/>
      <c r="X44" s="23" t="str">
        <f>VLOOKUP(N44,'[1]작성방법 관련'!$E$3:$F$5,2)</f>
        <v>G</v>
      </c>
      <c r="Y44" s="23" t="str">
        <f t="shared" si="4"/>
        <v>G</v>
      </c>
      <c r="Z44" s="24" t="b">
        <f t="shared" si="5"/>
        <v>1</v>
      </c>
      <c r="AA44" s="50" t="s">
        <v>247</v>
      </c>
      <c r="AB44" s="50"/>
    </row>
    <row r="45" spans="1:28" s="25" customFormat="1" ht="20.100000000000001" customHeight="1" x14ac:dyDescent="0.3">
      <c r="A45" s="89">
        <v>40</v>
      </c>
      <c r="B45" s="28">
        <v>3100000</v>
      </c>
      <c r="C45" s="29" t="s">
        <v>74</v>
      </c>
      <c r="D45" s="30" t="s">
        <v>217</v>
      </c>
      <c r="E45" s="30" t="s">
        <v>217</v>
      </c>
      <c r="F45" s="30" t="s">
        <v>217</v>
      </c>
      <c r="G45" s="32" t="s">
        <v>31</v>
      </c>
      <c r="H45" s="33" t="s">
        <v>32</v>
      </c>
      <c r="I45" s="32">
        <v>2</v>
      </c>
      <c r="J45" s="31"/>
      <c r="K45" s="31"/>
      <c r="L45" s="31"/>
      <c r="M45" s="32" t="s">
        <v>156</v>
      </c>
      <c r="N45" s="32" t="s">
        <v>10</v>
      </c>
      <c r="O45" s="32" t="s">
        <v>148</v>
      </c>
      <c r="P45" s="32"/>
      <c r="Q45" s="32"/>
      <c r="R45" s="32" t="s">
        <v>218</v>
      </c>
      <c r="S45" s="38" t="s">
        <v>68</v>
      </c>
      <c r="T45" s="31" t="s">
        <v>69</v>
      </c>
      <c r="U45" s="31" t="s">
        <v>218</v>
      </c>
      <c r="V45" s="38"/>
      <c r="W45" s="2"/>
      <c r="X45" s="23" t="str">
        <f>VLOOKUP(N45,'[1]작성방법 관련'!$E$3:$F$5,2)</f>
        <v>G</v>
      </c>
      <c r="Y45" s="23" t="str">
        <f t="shared" si="4"/>
        <v>G</v>
      </c>
      <c r="Z45" s="24" t="b">
        <f t="shared" si="5"/>
        <v>1</v>
      </c>
      <c r="AA45" s="50" t="s">
        <v>247</v>
      </c>
      <c r="AB45" s="50"/>
    </row>
    <row r="46" spans="1:28" s="25" customFormat="1" ht="20.100000000000001" customHeight="1" x14ac:dyDescent="0.3">
      <c r="A46" s="89">
        <v>41</v>
      </c>
      <c r="B46" s="28">
        <v>3100000</v>
      </c>
      <c r="C46" s="29" t="s">
        <v>74</v>
      </c>
      <c r="D46" s="30" t="s">
        <v>219</v>
      </c>
      <c r="E46" s="30" t="s">
        <v>219</v>
      </c>
      <c r="F46" s="30" t="s">
        <v>219</v>
      </c>
      <c r="G46" s="32" t="s">
        <v>31</v>
      </c>
      <c r="H46" s="33" t="s">
        <v>44</v>
      </c>
      <c r="I46" s="32">
        <v>2</v>
      </c>
      <c r="J46" s="31"/>
      <c r="K46" s="31"/>
      <c r="L46" s="31"/>
      <c r="M46" s="32" t="s">
        <v>156</v>
      </c>
      <c r="N46" s="32" t="s">
        <v>10</v>
      </c>
      <c r="O46" s="32" t="s">
        <v>148</v>
      </c>
      <c r="P46" s="32"/>
      <c r="Q46" s="32"/>
      <c r="R46" s="32" t="s">
        <v>220</v>
      </c>
      <c r="S46" s="38" t="s">
        <v>68</v>
      </c>
      <c r="T46" s="31" t="s">
        <v>69</v>
      </c>
      <c r="U46" s="31" t="s">
        <v>220</v>
      </c>
      <c r="V46" s="38"/>
      <c r="W46" s="2"/>
      <c r="X46" s="23" t="str">
        <f>VLOOKUP(N46,'[1]작성방법 관련'!$E$3:$F$5,2)</f>
        <v>G</v>
      </c>
      <c r="Y46" s="23" t="str">
        <f t="shared" si="4"/>
        <v>G</v>
      </c>
      <c r="Z46" s="24" t="b">
        <f t="shared" si="5"/>
        <v>1</v>
      </c>
      <c r="AA46" s="50" t="s">
        <v>247</v>
      </c>
      <c r="AB46" s="50"/>
    </row>
    <row r="47" spans="1:28" s="25" customFormat="1" ht="20.100000000000001" customHeight="1" x14ac:dyDescent="0.3">
      <c r="A47" s="89">
        <v>42</v>
      </c>
      <c r="B47" s="28">
        <v>3100000</v>
      </c>
      <c r="C47" s="29" t="s">
        <v>74</v>
      </c>
      <c r="D47" s="30" t="s">
        <v>221</v>
      </c>
      <c r="E47" s="30" t="s">
        <v>221</v>
      </c>
      <c r="F47" s="30" t="s">
        <v>221</v>
      </c>
      <c r="G47" s="32" t="s">
        <v>31</v>
      </c>
      <c r="H47" s="33" t="s">
        <v>44</v>
      </c>
      <c r="I47" s="32">
        <v>5</v>
      </c>
      <c r="J47" s="31"/>
      <c r="K47" s="31"/>
      <c r="L47" s="31"/>
      <c r="M47" s="32" t="s">
        <v>156</v>
      </c>
      <c r="N47" s="32" t="s">
        <v>10</v>
      </c>
      <c r="O47" s="32" t="s">
        <v>148</v>
      </c>
      <c r="P47" s="32"/>
      <c r="Q47" s="32"/>
      <c r="R47" s="32" t="s">
        <v>44</v>
      </c>
      <c r="S47" s="38" t="s">
        <v>68</v>
      </c>
      <c r="T47" s="31" t="s">
        <v>69</v>
      </c>
      <c r="U47" s="31" t="s">
        <v>222</v>
      </c>
      <c r="V47" s="38"/>
      <c r="W47" s="2"/>
      <c r="X47" s="23" t="str">
        <f>VLOOKUP(N47,'[1]작성방법 관련'!$E$3:$F$5,2)</f>
        <v>G</v>
      </c>
      <c r="Y47" s="23" t="str">
        <f t="shared" si="4"/>
        <v>G</v>
      </c>
      <c r="Z47" s="24" t="b">
        <f t="shared" si="5"/>
        <v>1</v>
      </c>
      <c r="AA47" s="50" t="s">
        <v>247</v>
      </c>
      <c r="AB47" s="50"/>
    </row>
    <row r="48" spans="1:28" s="25" customFormat="1" ht="20.100000000000001" customHeight="1" x14ac:dyDescent="0.3">
      <c r="A48" s="89">
        <v>43</v>
      </c>
      <c r="B48" s="28">
        <v>3100000</v>
      </c>
      <c r="C48" s="29" t="s">
        <v>74</v>
      </c>
      <c r="D48" s="30" t="s">
        <v>223</v>
      </c>
      <c r="E48" s="30" t="s">
        <v>223</v>
      </c>
      <c r="F48" s="30" t="s">
        <v>223</v>
      </c>
      <c r="G48" s="32" t="s">
        <v>31</v>
      </c>
      <c r="H48" s="33" t="s">
        <v>25</v>
      </c>
      <c r="I48" s="32">
        <v>8</v>
      </c>
      <c r="J48" s="31"/>
      <c r="K48" s="31"/>
      <c r="L48" s="31"/>
      <c r="M48" s="32" t="s">
        <v>156</v>
      </c>
      <c r="N48" s="32" t="s">
        <v>10</v>
      </c>
      <c r="O48" s="32" t="s">
        <v>148</v>
      </c>
      <c r="P48" s="32"/>
      <c r="Q48" s="32"/>
      <c r="R48" s="32" t="s">
        <v>224</v>
      </c>
      <c r="S48" s="38" t="s">
        <v>68</v>
      </c>
      <c r="T48" s="31" t="s">
        <v>69</v>
      </c>
      <c r="U48" s="31" t="s">
        <v>225</v>
      </c>
      <c r="V48" s="38"/>
      <c r="W48" s="2"/>
      <c r="X48" s="23" t="str">
        <f>VLOOKUP(N48,'[1]작성방법 관련'!$E$3:$F$5,2)</f>
        <v>G</v>
      </c>
      <c r="Y48" s="23" t="str">
        <f t="shared" si="4"/>
        <v>G</v>
      </c>
      <c r="Z48" s="24" t="b">
        <f t="shared" si="5"/>
        <v>1</v>
      </c>
      <c r="AA48" s="50" t="s">
        <v>247</v>
      </c>
      <c r="AB48" s="50"/>
    </row>
    <row r="49" spans="1:28" s="25" customFormat="1" ht="20.100000000000001" customHeight="1" x14ac:dyDescent="0.3">
      <c r="A49" s="89">
        <v>44</v>
      </c>
      <c r="B49" s="28">
        <v>3100000</v>
      </c>
      <c r="C49" s="29" t="s">
        <v>74</v>
      </c>
      <c r="D49" s="30" t="s">
        <v>226</v>
      </c>
      <c r="E49" s="30" t="s">
        <v>226</v>
      </c>
      <c r="F49" s="30" t="s">
        <v>226</v>
      </c>
      <c r="G49" s="32" t="s">
        <v>31</v>
      </c>
      <c r="H49" s="33" t="s">
        <v>25</v>
      </c>
      <c r="I49" s="32">
        <v>52.9</v>
      </c>
      <c r="J49" s="31"/>
      <c r="K49" s="31"/>
      <c r="L49" s="31"/>
      <c r="M49" s="32" t="s">
        <v>156</v>
      </c>
      <c r="N49" s="32" t="s">
        <v>10</v>
      </c>
      <c r="O49" s="32" t="s">
        <v>148</v>
      </c>
      <c r="P49" s="32"/>
      <c r="Q49" s="32"/>
      <c r="R49" s="32" t="s">
        <v>227</v>
      </c>
      <c r="S49" s="48" t="s">
        <v>68</v>
      </c>
      <c r="T49" s="31" t="s">
        <v>69</v>
      </c>
      <c r="U49" s="31" t="s">
        <v>228</v>
      </c>
      <c r="V49" s="48"/>
      <c r="W49" s="2"/>
      <c r="X49" s="23" t="str">
        <f>VLOOKUP(N49,'[1]작성방법 관련'!$E$3:$F$5,2)</f>
        <v>G</v>
      </c>
      <c r="Y49" s="23" t="str">
        <f t="shared" si="4"/>
        <v>G</v>
      </c>
      <c r="Z49" s="24" t="b">
        <f t="shared" si="5"/>
        <v>1</v>
      </c>
      <c r="AA49" s="50" t="s">
        <v>247</v>
      </c>
      <c r="AB49" s="50"/>
    </row>
    <row r="50" spans="1:28" s="25" customFormat="1" ht="20.100000000000001" customHeight="1" x14ac:dyDescent="0.3">
      <c r="A50" s="89">
        <v>45</v>
      </c>
      <c r="B50" s="28">
        <v>3100000</v>
      </c>
      <c r="C50" s="29" t="s">
        <v>74</v>
      </c>
      <c r="D50" s="30" t="s">
        <v>229</v>
      </c>
      <c r="E50" s="30" t="s">
        <v>229</v>
      </c>
      <c r="F50" s="30" t="s">
        <v>229</v>
      </c>
      <c r="G50" s="32" t="s">
        <v>31</v>
      </c>
      <c r="H50" s="33" t="s">
        <v>25</v>
      </c>
      <c r="I50" s="32">
        <v>3.4</v>
      </c>
      <c r="J50" s="31"/>
      <c r="K50" s="31"/>
      <c r="L50" s="31"/>
      <c r="M50" s="32" t="s">
        <v>156</v>
      </c>
      <c r="N50" s="32" t="s">
        <v>10</v>
      </c>
      <c r="O50" s="32" t="s">
        <v>148</v>
      </c>
      <c r="P50" s="32"/>
      <c r="Q50" s="32"/>
      <c r="R50" s="32" t="s">
        <v>227</v>
      </c>
      <c r="S50" s="48" t="s">
        <v>68</v>
      </c>
      <c r="T50" s="31" t="s">
        <v>69</v>
      </c>
      <c r="U50" s="31" t="s">
        <v>228</v>
      </c>
      <c r="V50" s="48"/>
      <c r="W50" s="2"/>
      <c r="X50" s="23" t="str">
        <f>VLOOKUP(N50,'[1]작성방법 관련'!$E$3:$F$5,2)</f>
        <v>G</v>
      </c>
      <c r="Y50" s="23" t="str">
        <f t="shared" si="4"/>
        <v>G</v>
      </c>
      <c r="Z50" s="24" t="b">
        <f t="shared" si="5"/>
        <v>1</v>
      </c>
      <c r="AA50" s="50" t="s">
        <v>247</v>
      </c>
      <c r="AB50" s="50"/>
    </row>
    <row r="51" spans="1:28" s="25" customFormat="1" ht="20.100000000000001" customHeight="1" x14ac:dyDescent="0.3">
      <c r="A51" s="89">
        <v>46</v>
      </c>
      <c r="B51" s="48">
        <v>3100000</v>
      </c>
      <c r="C51" s="29" t="s">
        <v>74</v>
      </c>
      <c r="D51" s="60" t="s">
        <v>297</v>
      </c>
      <c r="E51" s="60" t="s">
        <v>297</v>
      </c>
      <c r="F51" s="60" t="s">
        <v>297</v>
      </c>
      <c r="G51" s="61" t="s">
        <v>58</v>
      </c>
      <c r="H51" s="62" t="s">
        <v>25</v>
      </c>
      <c r="I51" s="63">
        <v>17</v>
      </c>
      <c r="J51" s="31"/>
      <c r="K51" s="31"/>
      <c r="L51" s="31"/>
      <c r="M51" s="61" t="s">
        <v>301</v>
      </c>
      <c r="N51" s="65" t="s">
        <v>71</v>
      </c>
      <c r="O51" s="65" t="s">
        <v>149</v>
      </c>
      <c r="P51" s="32"/>
      <c r="Q51" s="48" t="s">
        <v>249</v>
      </c>
      <c r="R51" s="64"/>
      <c r="S51" s="64" t="s">
        <v>70</v>
      </c>
      <c r="T51" s="31" t="s">
        <v>69</v>
      </c>
      <c r="U51" s="46" t="s">
        <v>151</v>
      </c>
      <c r="V51" s="48"/>
      <c r="W51" s="2"/>
      <c r="X51" s="23" t="str">
        <f>VLOOKUP(N51,'[1]작성방법 관련'!$E$3:$F$5,2)</f>
        <v>G</v>
      </c>
      <c r="Y51" s="23" t="str">
        <f t="shared" ref="Y51:Y54" si="8">LEFT(S51,1)</f>
        <v>G</v>
      </c>
      <c r="Z51" s="24" t="b">
        <f t="shared" ref="Z51:Z54" si="9">EXACT(X51,Y51)</f>
        <v>1</v>
      </c>
      <c r="AA51" s="50" t="s">
        <v>247</v>
      </c>
      <c r="AB51" s="50"/>
    </row>
    <row r="52" spans="1:28" s="25" customFormat="1" ht="20.100000000000001" customHeight="1" x14ac:dyDescent="0.3">
      <c r="A52" s="89">
        <v>47</v>
      </c>
      <c r="B52" s="48">
        <v>3100000</v>
      </c>
      <c r="C52" s="29" t="s">
        <v>74</v>
      </c>
      <c r="D52" s="60" t="s">
        <v>298</v>
      </c>
      <c r="E52" s="60" t="s">
        <v>298</v>
      </c>
      <c r="F52" s="60" t="s">
        <v>298</v>
      </c>
      <c r="G52" s="61" t="s">
        <v>58</v>
      </c>
      <c r="H52" s="62" t="s">
        <v>32</v>
      </c>
      <c r="I52" s="63">
        <v>31</v>
      </c>
      <c r="J52" s="31"/>
      <c r="K52" s="31"/>
      <c r="L52" s="31"/>
      <c r="M52" s="61" t="s">
        <v>301</v>
      </c>
      <c r="N52" s="65" t="s">
        <v>71</v>
      </c>
      <c r="O52" s="65" t="s">
        <v>149</v>
      </c>
      <c r="P52" s="32"/>
      <c r="Q52" s="48" t="s">
        <v>249</v>
      </c>
      <c r="R52" s="64"/>
      <c r="S52" s="64" t="s">
        <v>70</v>
      </c>
      <c r="T52" s="31" t="s">
        <v>69</v>
      </c>
      <c r="U52" s="46" t="s">
        <v>303</v>
      </c>
      <c r="V52" s="48"/>
      <c r="W52" s="2"/>
      <c r="X52" s="23" t="str">
        <f>VLOOKUP(N52,'[1]작성방법 관련'!$E$3:$F$5,2)</f>
        <v>G</v>
      </c>
      <c r="Y52" s="23" t="str">
        <f t="shared" si="8"/>
        <v>G</v>
      </c>
      <c r="Z52" s="24" t="b">
        <f t="shared" si="9"/>
        <v>1</v>
      </c>
      <c r="AA52" s="50" t="s">
        <v>247</v>
      </c>
      <c r="AB52" s="50"/>
    </row>
    <row r="53" spans="1:28" s="25" customFormat="1" ht="20.100000000000001" customHeight="1" x14ac:dyDescent="0.3">
      <c r="A53" s="89">
        <v>48</v>
      </c>
      <c r="B53" s="48">
        <v>3100000</v>
      </c>
      <c r="C53" s="29" t="s">
        <v>74</v>
      </c>
      <c r="D53" s="60" t="s">
        <v>299</v>
      </c>
      <c r="E53" s="60" t="s">
        <v>299</v>
      </c>
      <c r="F53" s="60" t="s">
        <v>299</v>
      </c>
      <c r="G53" s="61" t="s">
        <v>58</v>
      </c>
      <c r="H53" s="62" t="s">
        <v>32</v>
      </c>
      <c r="I53" s="63">
        <v>11</v>
      </c>
      <c r="J53" s="31"/>
      <c r="K53" s="31"/>
      <c r="L53" s="31"/>
      <c r="M53" s="61" t="s">
        <v>301</v>
      </c>
      <c r="N53" s="65" t="s">
        <v>71</v>
      </c>
      <c r="O53" s="65" t="s">
        <v>149</v>
      </c>
      <c r="P53" s="32"/>
      <c r="Q53" s="48" t="s">
        <v>249</v>
      </c>
      <c r="R53" s="64"/>
      <c r="S53" s="64" t="s">
        <v>70</v>
      </c>
      <c r="T53" s="31" t="s">
        <v>69</v>
      </c>
      <c r="U53" s="46" t="s">
        <v>303</v>
      </c>
      <c r="V53" s="48"/>
      <c r="W53" s="2"/>
      <c r="X53" s="23" t="str">
        <f>VLOOKUP(N53,'[1]작성방법 관련'!$E$3:$F$5,2)</f>
        <v>G</v>
      </c>
      <c r="Y53" s="23" t="str">
        <f t="shared" si="8"/>
        <v>G</v>
      </c>
      <c r="Z53" s="24" t="b">
        <f t="shared" si="9"/>
        <v>1</v>
      </c>
      <c r="AA53" s="50" t="s">
        <v>247</v>
      </c>
      <c r="AB53" s="50"/>
    </row>
    <row r="54" spans="1:28" s="25" customFormat="1" ht="20.100000000000001" customHeight="1" x14ac:dyDescent="0.3">
      <c r="A54" s="89">
        <v>49</v>
      </c>
      <c r="B54" s="48">
        <v>3100000</v>
      </c>
      <c r="C54" s="29" t="s">
        <v>74</v>
      </c>
      <c r="D54" s="60" t="s">
        <v>300</v>
      </c>
      <c r="E54" s="60" t="s">
        <v>300</v>
      </c>
      <c r="F54" s="60" t="s">
        <v>300</v>
      </c>
      <c r="G54" s="61" t="s">
        <v>58</v>
      </c>
      <c r="H54" s="62" t="s">
        <v>25</v>
      </c>
      <c r="I54" s="63">
        <v>4</v>
      </c>
      <c r="J54" s="31"/>
      <c r="K54" s="31"/>
      <c r="L54" s="31"/>
      <c r="M54" s="61" t="s">
        <v>301</v>
      </c>
      <c r="N54" s="65" t="s">
        <v>71</v>
      </c>
      <c r="O54" s="65" t="s">
        <v>149</v>
      </c>
      <c r="P54" s="32"/>
      <c r="Q54" s="48" t="s">
        <v>249</v>
      </c>
      <c r="R54" s="64"/>
      <c r="S54" s="64" t="s">
        <v>70</v>
      </c>
      <c r="T54" s="31" t="s">
        <v>69</v>
      </c>
      <c r="U54" s="46" t="s">
        <v>302</v>
      </c>
      <c r="V54" s="48"/>
      <c r="W54" s="2"/>
      <c r="X54" s="23" t="str">
        <f>VLOOKUP(N54,'[1]작성방법 관련'!$E$3:$F$5,2)</f>
        <v>G</v>
      </c>
      <c r="Y54" s="23" t="str">
        <f t="shared" si="8"/>
        <v>G</v>
      </c>
      <c r="Z54" s="24" t="b">
        <f t="shared" si="9"/>
        <v>1</v>
      </c>
      <c r="AA54" s="50" t="s">
        <v>247</v>
      </c>
      <c r="AB54" s="50"/>
    </row>
    <row r="55" spans="1:28" s="27" customFormat="1" ht="20.100000000000001" customHeight="1" x14ac:dyDescent="0.45">
      <c r="A55" s="89">
        <v>50</v>
      </c>
      <c r="B55" s="28">
        <v>3100000</v>
      </c>
      <c r="C55" s="28" t="s">
        <v>147</v>
      </c>
      <c r="D55" s="30" t="s">
        <v>230</v>
      </c>
      <c r="E55" s="30" t="s">
        <v>230</v>
      </c>
      <c r="F55" s="30" t="s">
        <v>230</v>
      </c>
      <c r="G55" s="28" t="s">
        <v>31</v>
      </c>
      <c r="H55" s="33" t="s">
        <v>44</v>
      </c>
      <c r="I55" s="32">
        <v>49</v>
      </c>
      <c r="J55" s="31"/>
      <c r="K55" s="31"/>
      <c r="L55" s="31"/>
      <c r="M55" s="28" t="s">
        <v>156</v>
      </c>
      <c r="N55" s="32" t="s">
        <v>71</v>
      </c>
      <c r="O55" s="32" t="s">
        <v>149</v>
      </c>
      <c r="P55" s="31"/>
      <c r="Q55" s="38"/>
      <c r="R55" s="48" t="s">
        <v>228</v>
      </c>
      <c r="S55" s="48" t="s">
        <v>68</v>
      </c>
      <c r="T55" s="31" t="s">
        <v>69</v>
      </c>
      <c r="U55" s="31" t="s">
        <v>228</v>
      </c>
      <c r="V55" s="48" t="s">
        <v>199</v>
      </c>
      <c r="W55" s="26"/>
      <c r="X55" s="23" t="str">
        <f>VLOOKUP(N55,'[1]작성방법 관련'!$E$3:$F$5,2)</f>
        <v>G</v>
      </c>
      <c r="Y55" s="23" t="str">
        <f t="shared" si="4"/>
        <v>G</v>
      </c>
      <c r="Z55" s="24" t="b">
        <f t="shared" si="5"/>
        <v>1</v>
      </c>
      <c r="AA55" s="55" t="s">
        <v>200</v>
      </c>
      <c r="AB55" s="55"/>
    </row>
    <row r="56" spans="1:28" s="27" customFormat="1" ht="20.100000000000001" customHeight="1" x14ac:dyDescent="0.45">
      <c r="A56" s="89">
        <v>51</v>
      </c>
      <c r="B56" s="28">
        <v>3100000</v>
      </c>
      <c r="C56" s="28" t="s">
        <v>147</v>
      </c>
      <c r="D56" s="30" t="s">
        <v>231</v>
      </c>
      <c r="E56" s="30" t="s">
        <v>231</v>
      </c>
      <c r="F56" s="30" t="s">
        <v>231</v>
      </c>
      <c r="G56" s="28" t="s">
        <v>31</v>
      </c>
      <c r="H56" s="33" t="s">
        <v>25</v>
      </c>
      <c r="I56" s="32">
        <v>172</v>
      </c>
      <c r="J56" s="31"/>
      <c r="K56" s="31"/>
      <c r="L56" s="31"/>
      <c r="M56" s="28" t="s">
        <v>156</v>
      </c>
      <c r="N56" s="32" t="s">
        <v>71</v>
      </c>
      <c r="O56" s="32" t="s">
        <v>149</v>
      </c>
      <c r="P56" s="31"/>
      <c r="Q56" s="38"/>
      <c r="R56" s="48" t="s">
        <v>232</v>
      </c>
      <c r="S56" s="48" t="s">
        <v>16</v>
      </c>
      <c r="T56" s="31" t="s">
        <v>5</v>
      </c>
      <c r="U56" s="31"/>
      <c r="V56" s="48" t="s">
        <v>233</v>
      </c>
      <c r="W56" s="26"/>
      <c r="X56" s="23" t="str">
        <f>VLOOKUP(N56,'[1]작성방법 관련'!$E$3:$F$5,2)</f>
        <v>G</v>
      </c>
      <c r="Y56" s="23" t="str">
        <f t="shared" si="4"/>
        <v>G</v>
      </c>
      <c r="Z56" s="24" t="b">
        <f t="shared" si="5"/>
        <v>1</v>
      </c>
      <c r="AA56" s="55" t="s">
        <v>200</v>
      </c>
      <c r="AB56" s="55"/>
    </row>
    <row r="57" spans="1:28" s="27" customFormat="1" ht="20.100000000000001" customHeight="1" x14ac:dyDescent="0.45">
      <c r="A57" s="89">
        <v>52</v>
      </c>
      <c r="B57" s="28">
        <v>3100000</v>
      </c>
      <c r="C57" s="28" t="s">
        <v>147</v>
      </c>
      <c r="D57" s="30" t="s">
        <v>234</v>
      </c>
      <c r="E57" s="30" t="s">
        <v>234</v>
      </c>
      <c r="F57" s="30" t="s">
        <v>234</v>
      </c>
      <c r="G57" s="28" t="s">
        <v>31</v>
      </c>
      <c r="H57" s="33" t="s">
        <v>25</v>
      </c>
      <c r="I57" s="32">
        <v>127</v>
      </c>
      <c r="J57" s="31"/>
      <c r="K57" s="31"/>
      <c r="L57" s="31"/>
      <c r="M57" s="28" t="s">
        <v>156</v>
      </c>
      <c r="N57" s="32" t="s">
        <v>71</v>
      </c>
      <c r="O57" s="32" t="s">
        <v>149</v>
      </c>
      <c r="P57" s="31"/>
      <c r="Q57" s="38"/>
      <c r="R57" s="48" t="s">
        <v>235</v>
      </c>
      <c r="S57" s="48" t="s">
        <v>16</v>
      </c>
      <c r="T57" s="31" t="s">
        <v>5</v>
      </c>
      <c r="U57" s="31" t="s">
        <v>236</v>
      </c>
      <c r="V57" s="48" t="s">
        <v>233</v>
      </c>
      <c r="W57" s="26"/>
      <c r="X57" s="23" t="str">
        <f>VLOOKUP(N57,'[1]작성방법 관련'!$E$3:$F$5,2)</f>
        <v>G</v>
      </c>
      <c r="Y57" s="23" t="str">
        <f t="shared" si="4"/>
        <v>G</v>
      </c>
      <c r="Z57" s="24" t="b">
        <f t="shared" si="5"/>
        <v>1</v>
      </c>
      <c r="AA57" s="55" t="s">
        <v>200</v>
      </c>
      <c r="AB57" s="55"/>
    </row>
    <row r="58" spans="1:28" s="27" customFormat="1" ht="20.100000000000001" customHeight="1" x14ac:dyDescent="0.45">
      <c r="A58" s="89">
        <v>53</v>
      </c>
      <c r="B58" s="28">
        <v>3100000</v>
      </c>
      <c r="C58" s="28" t="s">
        <v>147</v>
      </c>
      <c r="D58" s="30" t="s">
        <v>237</v>
      </c>
      <c r="E58" s="30" t="s">
        <v>237</v>
      </c>
      <c r="F58" s="30" t="s">
        <v>237</v>
      </c>
      <c r="G58" s="28" t="s">
        <v>31</v>
      </c>
      <c r="H58" s="33" t="s">
        <v>25</v>
      </c>
      <c r="I58" s="32">
        <v>13</v>
      </c>
      <c r="J58" s="31"/>
      <c r="K58" s="31"/>
      <c r="L58" s="31"/>
      <c r="M58" s="28" t="s">
        <v>156</v>
      </c>
      <c r="N58" s="32" t="s">
        <v>71</v>
      </c>
      <c r="O58" s="32" t="s">
        <v>149</v>
      </c>
      <c r="P58" s="31"/>
      <c r="Q58" s="38"/>
      <c r="R58" s="48" t="s">
        <v>232</v>
      </c>
      <c r="S58" s="48" t="s">
        <v>16</v>
      </c>
      <c r="T58" s="31" t="s">
        <v>5</v>
      </c>
      <c r="U58" s="31"/>
      <c r="V58" s="48" t="s">
        <v>233</v>
      </c>
      <c r="W58" s="26"/>
      <c r="X58" s="23" t="str">
        <f>VLOOKUP(N58,'[1]작성방법 관련'!$E$3:$F$5,2)</f>
        <v>G</v>
      </c>
      <c r="Y58" s="23" t="str">
        <f t="shared" si="4"/>
        <v>G</v>
      </c>
      <c r="Z58" s="24" t="b">
        <f t="shared" si="5"/>
        <v>1</v>
      </c>
      <c r="AA58" s="55" t="s">
        <v>200</v>
      </c>
      <c r="AB58" s="55"/>
    </row>
    <row r="59" spans="1:28" s="27" customFormat="1" ht="20.100000000000001" customHeight="1" x14ac:dyDescent="0.45">
      <c r="A59" s="89">
        <v>54</v>
      </c>
      <c r="B59" s="28">
        <v>3100000</v>
      </c>
      <c r="C59" s="28" t="s">
        <v>147</v>
      </c>
      <c r="D59" s="30" t="s">
        <v>238</v>
      </c>
      <c r="E59" s="30" t="s">
        <v>238</v>
      </c>
      <c r="F59" s="30" t="s">
        <v>238</v>
      </c>
      <c r="G59" s="28" t="s">
        <v>31</v>
      </c>
      <c r="H59" s="33" t="s">
        <v>25</v>
      </c>
      <c r="I59" s="32">
        <v>122</v>
      </c>
      <c r="J59" s="31"/>
      <c r="K59" s="31"/>
      <c r="L59" s="31"/>
      <c r="M59" s="28" t="s">
        <v>156</v>
      </c>
      <c r="N59" s="32" t="s">
        <v>71</v>
      </c>
      <c r="O59" s="32" t="s">
        <v>149</v>
      </c>
      <c r="P59" s="31"/>
      <c r="Q59" s="38"/>
      <c r="R59" s="48" t="s">
        <v>232</v>
      </c>
      <c r="S59" s="48" t="s">
        <v>16</v>
      </c>
      <c r="T59" s="31" t="s">
        <v>5</v>
      </c>
      <c r="U59" s="31"/>
      <c r="V59" s="48" t="s">
        <v>233</v>
      </c>
      <c r="W59" s="26"/>
      <c r="X59" s="23" t="str">
        <f>VLOOKUP(N59,'[1]작성방법 관련'!$E$3:$F$5,2)</f>
        <v>G</v>
      </c>
      <c r="Y59" s="23" t="str">
        <f t="shared" si="4"/>
        <v>G</v>
      </c>
      <c r="Z59" s="24" t="b">
        <f t="shared" si="5"/>
        <v>1</v>
      </c>
      <c r="AA59" s="55" t="s">
        <v>200</v>
      </c>
      <c r="AB59" s="55"/>
    </row>
    <row r="60" spans="1:28" s="27" customFormat="1" ht="20.100000000000001" customHeight="1" x14ac:dyDescent="0.45">
      <c r="A60" s="89">
        <v>55</v>
      </c>
      <c r="B60" s="28">
        <v>3100000</v>
      </c>
      <c r="C60" s="28" t="s">
        <v>147</v>
      </c>
      <c r="D60" s="30" t="s">
        <v>239</v>
      </c>
      <c r="E60" s="30" t="s">
        <v>239</v>
      </c>
      <c r="F60" s="30" t="s">
        <v>239</v>
      </c>
      <c r="G60" s="28" t="s">
        <v>31</v>
      </c>
      <c r="H60" s="33" t="s">
        <v>25</v>
      </c>
      <c r="I60" s="32">
        <v>13</v>
      </c>
      <c r="J60" s="31"/>
      <c r="K60" s="31"/>
      <c r="L60" s="31"/>
      <c r="M60" s="28" t="s">
        <v>156</v>
      </c>
      <c r="N60" s="32" t="s">
        <v>71</v>
      </c>
      <c r="O60" s="32" t="s">
        <v>149</v>
      </c>
      <c r="P60" s="31"/>
      <c r="Q60" s="38"/>
      <c r="R60" s="48" t="s">
        <v>44</v>
      </c>
      <c r="S60" s="48" t="s">
        <v>68</v>
      </c>
      <c r="T60" s="31" t="s">
        <v>69</v>
      </c>
      <c r="U60" s="31" t="s">
        <v>202</v>
      </c>
      <c r="V60" s="48" t="s">
        <v>199</v>
      </c>
      <c r="W60" s="26"/>
      <c r="X60" s="23" t="str">
        <f>VLOOKUP(N60,'[1]작성방법 관련'!$E$3:$F$5,2)</f>
        <v>G</v>
      </c>
      <c r="Y60" s="23" t="str">
        <f t="shared" si="4"/>
        <v>G</v>
      </c>
      <c r="Z60" s="24" t="b">
        <f t="shared" si="5"/>
        <v>1</v>
      </c>
      <c r="AA60" s="55" t="s">
        <v>200</v>
      </c>
      <c r="AB60" s="55"/>
    </row>
    <row r="61" spans="1:28" s="27" customFormat="1" ht="20.100000000000001" customHeight="1" x14ac:dyDescent="0.45">
      <c r="A61" s="89">
        <v>56</v>
      </c>
      <c r="B61" s="28">
        <v>3100000</v>
      </c>
      <c r="C61" s="28" t="s">
        <v>147</v>
      </c>
      <c r="D61" s="30" t="s">
        <v>240</v>
      </c>
      <c r="E61" s="30" t="s">
        <v>240</v>
      </c>
      <c r="F61" s="30" t="s">
        <v>240</v>
      </c>
      <c r="G61" s="28" t="s">
        <v>31</v>
      </c>
      <c r="H61" s="33" t="s">
        <v>25</v>
      </c>
      <c r="I61" s="32">
        <v>28</v>
      </c>
      <c r="J61" s="31"/>
      <c r="K61" s="31"/>
      <c r="L61" s="31"/>
      <c r="M61" s="28" t="s">
        <v>156</v>
      </c>
      <c r="N61" s="32" t="s">
        <v>71</v>
      </c>
      <c r="O61" s="32" t="s">
        <v>149</v>
      </c>
      <c r="P61" s="31"/>
      <c r="Q61" s="38"/>
      <c r="R61" s="48" t="s">
        <v>232</v>
      </c>
      <c r="S61" s="48" t="s">
        <v>16</v>
      </c>
      <c r="T61" s="31" t="s">
        <v>5</v>
      </c>
      <c r="U61" s="31"/>
      <c r="V61" s="48" t="s">
        <v>233</v>
      </c>
      <c r="W61" s="26"/>
      <c r="X61" s="23" t="str">
        <f>VLOOKUP(N61,'[1]작성방법 관련'!$E$3:$F$5,2)</f>
        <v>G</v>
      </c>
      <c r="Y61" s="23" t="str">
        <f t="shared" si="4"/>
        <v>G</v>
      </c>
      <c r="Z61" s="24" t="b">
        <f t="shared" si="5"/>
        <v>1</v>
      </c>
      <c r="AA61" s="55" t="s">
        <v>200</v>
      </c>
      <c r="AB61" s="55"/>
    </row>
    <row r="62" spans="1:28" s="27" customFormat="1" ht="20.100000000000001" customHeight="1" x14ac:dyDescent="0.45">
      <c r="A62" s="89">
        <v>57</v>
      </c>
      <c r="B62" s="28">
        <v>3100000</v>
      </c>
      <c r="C62" s="28" t="s">
        <v>147</v>
      </c>
      <c r="D62" s="30" t="s">
        <v>241</v>
      </c>
      <c r="E62" s="30" t="s">
        <v>241</v>
      </c>
      <c r="F62" s="30" t="s">
        <v>241</v>
      </c>
      <c r="G62" s="28" t="s">
        <v>31</v>
      </c>
      <c r="H62" s="33" t="s">
        <v>25</v>
      </c>
      <c r="I62" s="32">
        <v>48</v>
      </c>
      <c r="J62" s="31"/>
      <c r="K62" s="31"/>
      <c r="L62" s="31"/>
      <c r="M62" s="28" t="s">
        <v>156</v>
      </c>
      <c r="N62" s="32" t="s">
        <v>71</v>
      </c>
      <c r="O62" s="32" t="s">
        <v>149</v>
      </c>
      <c r="P62" s="31"/>
      <c r="Q62" s="38"/>
      <c r="R62" s="48" t="s">
        <v>232</v>
      </c>
      <c r="S62" s="48" t="s">
        <v>16</v>
      </c>
      <c r="T62" s="31" t="s">
        <v>5</v>
      </c>
      <c r="U62" s="31"/>
      <c r="V62" s="48" t="s">
        <v>233</v>
      </c>
      <c r="W62" s="26"/>
      <c r="X62" s="23" t="str">
        <f>VLOOKUP(N62,'[1]작성방법 관련'!$E$3:$F$5,2)</f>
        <v>G</v>
      </c>
      <c r="Y62" s="23" t="str">
        <f t="shared" si="4"/>
        <v>G</v>
      </c>
      <c r="Z62" s="24" t="b">
        <f t="shared" si="5"/>
        <v>1</v>
      </c>
      <c r="AA62" s="55" t="s">
        <v>200</v>
      </c>
      <c r="AB62" s="55"/>
    </row>
    <row r="63" spans="1:28" s="27" customFormat="1" ht="20.100000000000001" customHeight="1" x14ac:dyDescent="0.45">
      <c r="A63" s="89">
        <v>58</v>
      </c>
      <c r="B63" s="28">
        <v>3100000</v>
      </c>
      <c r="C63" s="28" t="s">
        <v>147</v>
      </c>
      <c r="D63" s="30" t="s">
        <v>242</v>
      </c>
      <c r="E63" s="30" t="s">
        <v>242</v>
      </c>
      <c r="F63" s="30" t="s">
        <v>242</v>
      </c>
      <c r="G63" s="28" t="s">
        <v>31</v>
      </c>
      <c r="H63" s="33" t="s">
        <v>25</v>
      </c>
      <c r="I63" s="32">
        <v>31</v>
      </c>
      <c r="J63" s="31"/>
      <c r="K63" s="31"/>
      <c r="L63" s="31"/>
      <c r="M63" s="28" t="s">
        <v>156</v>
      </c>
      <c r="N63" s="32" t="s">
        <v>71</v>
      </c>
      <c r="O63" s="32" t="s">
        <v>149</v>
      </c>
      <c r="P63" s="31"/>
      <c r="Q63" s="38" t="s">
        <v>67</v>
      </c>
      <c r="R63" s="48"/>
      <c r="S63" s="48" t="s">
        <v>68</v>
      </c>
      <c r="T63" s="31" t="s">
        <v>69</v>
      </c>
      <c r="U63" s="31" t="s">
        <v>243</v>
      </c>
      <c r="V63" s="48"/>
      <c r="W63" s="26"/>
      <c r="X63" s="23" t="str">
        <f>VLOOKUP(N63,'[1]작성방법 관련'!$E$3:$F$5,2)</f>
        <v>G</v>
      </c>
      <c r="Y63" s="23" t="str">
        <f t="shared" si="4"/>
        <v>G</v>
      </c>
      <c r="Z63" s="24" t="b">
        <f t="shared" si="5"/>
        <v>1</v>
      </c>
      <c r="AA63" s="55" t="s">
        <v>200</v>
      </c>
      <c r="AB63" s="55"/>
    </row>
    <row r="64" spans="1:28" s="27" customFormat="1" ht="20.100000000000001" customHeight="1" x14ac:dyDescent="0.45">
      <c r="A64" s="89">
        <v>59</v>
      </c>
      <c r="B64" s="28">
        <v>3100000</v>
      </c>
      <c r="C64" s="28" t="s">
        <v>147</v>
      </c>
      <c r="D64" s="30" t="s">
        <v>244</v>
      </c>
      <c r="E64" s="30" t="s">
        <v>244</v>
      </c>
      <c r="F64" s="30" t="s">
        <v>244</v>
      </c>
      <c r="G64" s="28" t="s">
        <v>31</v>
      </c>
      <c r="H64" s="33" t="s">
        <v>33</v>
      </c>
      <c r="I64" s="32">
        <v>40</v>
      </c>
      <c r="J64" s="31"/>
      <c r="K64" s="31"/>
      <c r="L64" s="31"/>
      <c r="M64" s="28" t="s">
        <v>156</v>
      </c>
      <c r="N64" s="32" t="s">
        <v>71</v>
      </c>
      <c r="O64" s="32" t="s">
        <v>149</v>
      </c>
      <c r="P64" s="31"/>
      <c r="Q64" s="38" t="s">
        <v>67</v>
      </c>
      <c r="R64" s="48"/>
      <c r="S64" s="48" t="s">
        <v>68</v>
      </c>
      <c r="T64" s="31" t="s">
        <v>69</v>
      </c>
      <c r="U64" s="31" t="s">
        <v>243</v>
      </c>
      <c r="V64" s="48"/>
      <c r="W64" s="26"/>
      <c r="X64" s="23" t="str">
        <f>VLOOKUP(N64,'[1]작성방법 관련'!$E$3:$F$5,2)</f>
        <v>G</v>
      </c>
      <c r="Y64" s="23" t="str">
        <f t="shared" si="4"/>
        <v>G</v>
      </c>
      <c r="Z64" s="24" t="b">
        <f t="shared" si="5"/>
        <v>1</v>
      </c>
      <c r="AA64" s="2" t="s">
        <v>200</v>
      </c>
      <c r="AB64" s="55"/>
    </row>
    <row r="65" spans="1:28" ht="20.100000000000001" customHeight="1" x14ac:dyDescent="0.3">
      <c r="A65" s="89">
        <v>60</v>
      </c>
      <c r="B65" s="28">
        <v>3100000</v>
      </c>
      <c r="C65" s="28" t="s">
        <v>147</v>
      </c>
      <c r="D65" s="30" t="s">
        <v>132</v>
      </c>
      <c r="E65" s="30" t="s">
        <v>132</v>
      </c>
      <c r="F65" s="30" t="s">
        <v>132</v>
      </c>
      <c r="G65" s="28" t="s">
        <v>58</v>
      </c>
      <c r="H65" s="33" t="s">
        <v>25</v>
      </c>
      <c r="I65" s="32">
        <v>11</v>
      </c>
      <c r="J65" s="31"/>
      <c r="K65" s="31"/>
      <c r="L65" s="31"/>
      <c r="M65" s="28" t="s">
        <v>156</v>
      </c>
      <c r="N65" s="32" t="s">
        <v>71</v>
      </c>
      <c r="O65" s="28" t="s">
        <v>149</v>
      </c>
      <c r="P65" s="31"/>
      <c r="Q65" s="38"/>
      <c r="R65" s="34" t="s">
        <v>140</v>
      </c>
      <c r="S65" s="38" t="s">
        <v>68</v>
      </c>
      <c r="T65" s="31" t="str">
        <f>VLOOKUP(S65,'작성방법 관련'!$B$3:$C$10,2)</f>
        <v>단순 미활용</v>
      </c>
      <c r="U65" s="37" t="s">
        <v>141</v>
      </c>
      <c r="V65" s="34" t="s">
        <v>146</v>
      </c>
      <c r="W65" s="4"/>
      <c r="X65" s="23" t="str">
        <f>VLOOKUP(N65,'[1]작성방법 관련'!$E$3:$F$5,2)</f>
        <v>G</v>
      </c>
      <c r="Y65" s="23" t="str">
        <f t="shared" si="4"/>
        <v>G</v>
      </c>
      <c r="Z65" s="24" t="b">
        <f t="shared" si="5"/>
        <v>1</v>
      </c>
      <c r="AA65" s="50" t="s">
        <v>246</v>
      </c>
      <c r="AB65" s="50"/>
    </row>
    <row r="66" spans="1:28" ht="20.100000000000001" customHeight="1" x14ac:dyDescent="0.3">
      <c r="A66" s="89">
        <v>61</v>
      </c>
      <c r="B66" s="28">
        <v>3100000</v>
      </c>
      <c r="C66" s="28" t="s">
        <v>147</v>
      </c>
      <c r="D66" s="30" t="s">
        <v>133</v>
      </c>
      <c r="E66" s="30" t="s">
        <v>133</v>
      </c>
      <c r="F66" s="30" t="s">
        <v>133</v>
      </c>
      <c r="G66" s="28" t="s">
        <v>58</v>
      </c>
      <c r="H66" s="33" t="s">
        <v>25</v>
      </c>
      <c r="I66" s="32">
        <v>13</v>
      </c>
      <c r="J66" s="31"/>
      <c r="K66" s="31"/>
      <c r="L66" s="31"/>
      <c r="M66" s="28" t="s">
        <v>156</v>
      </c>
      <c r="N66" s="32" t="s">
        <v>71</v>
      </c>
      <c r="O66" s="28" t="s">
        <v>149</v>
      </c>
      <c r="P66" s="31"/>
      <c r="Q66" s="38"/>
      <c r="R66" s="34" t="s">
        <v>151</v>
      </c>
      <c r="S66" s="38" t="s">
        <v>70</v>
      </c>
      <c r="T66" s="31" t="str">
        <f>VLOOKUP(S66,'작성방법 관련'!$B$3:$C$10,2)</f>
        <v>단순 미활용</v>
      </c>
      <c r="U66" s="37" t="s">
        <v>151</v>
      </c>
      <c r="V66" s="34" t="s">
        <v>146</v>
      </c>
      <c r="W66" s="4"/>
      <c r="X66" s="23" t="str">
        <f>VLOOKUP(N66,'[1]작성방법 관련'!$E$3:$F$5,2)</f>
        <v>G</v>
      </c>
      <c r="Y66" s="23" t="str">
        <f t="shared" si="4"/>
        <v>G</v>
      </c>
      <c r="Z66" s="24" t="b">
        <f t="shared" si="5"/>
        <v>1</v>
      </c>
      <c r="AA66" s="50" t="s">
        <v>246</v>
      </c>
      <c r="AB66" s="50"/>
    </row>
    <row r="67" spans="1:28" ht="20.100000000000001" customHeight="1" x14ac:dyDescent="0.3">
      <c r="A67" s="89">
        <v>62</v>
      </c>
      <c r="B67" s="28">
        <v>3100000</v>
      </c>
      <c r="C67" s="28" t="s">
        <v>147</v>
      </c>
      <c r="D67" s="30" t="s">
        <v>134</v>
      </c>
      <c r="E67" s="30" t="s">
        <v>134</v>
      </c>
      <c r="F67" s="30" t="s">
        <v>134</v>
      </c>
      <c r="G67" s="28" t="s">
        <v>58</v>
      </c>
      <c r="H67" s="33" t="s">
        <v>25</v>
      </c>
      <c r="I67" s="32">
        <v>20</v>
      </c>
      <c r="J67" s="31"/>
      <c r="K67" s="31"/>
      <c r="L67" s="31"/>
      <c r="M67" s="28" t="s">
        <v>156</v>
      </c>
      <c r="N67" s="32" t="s">
        <v>71</v>
      </c>
      <c r="O67" s="28" t="s">
        <v>149</v>
      </c>
      <c r="P67" s="31"/>
      <c r="Q67" s="38"/>
      <c r="R67" s="34" t="s">
        <v>151</v>
      </c>
      <c r="S67" s="38" t="s">
        <v>70</v>
      </c>
      <c r="T67" s="31" t="str">
        <f>VLOOKUP(S67,'작성방법 관련'!$B$3:$C$10,2)</f>
        <v>단순 미활용</v>
      </c>
      <c r="U67" s="37" t="s">
        <v>151</v>
      </c>
      <c r="V67" s="34"/>
      <c r="W67" s="4"/>
      <c r="X67" s="23" t="str">
        <f>VLOOKUP(N67,'[1]작성방법 관련'!$E$3:$F$5,2)</f>
        <v>G</v>
      </c>
      <c r="Y67" s="23" t="str">
        <f t="shared" si="4"/>
        <v>G</v>
      </c>
      <c r="Z67" s="24" t="b">
        <f t="shared" si="5"/>
        <v>1</v>
      </c>
      <c r="AA67" s="2" t="s">
        <v>246</v>
      </c>
      <c r="AB67" s="1"/>
    </row>
    <row r="68" spans="1:28" ht="20.100000000000001" customHeight="1" x14ac:dyDescent="0.3">
      <c r="A68" s="89">
        <v>63</v>
      </c>
      <c r="B68" s="28">
        <v>3100000</v>
      </c>
      <c r="C68" s="28" t="s">
        <v>147</v>
      </c>
      <c r="D68" s="30" t="s">
        <v>135</v>
      </c>
      <c r="E68" s="30" t="s">
        <v>135</v>
      </c>
      <c r="F68" s="30" t="s">
        <v>135</v>
      </c>
      <c r="G68" s="28" t="s">
        <v>58</v>
      </c>
      <c r="H68" s="33" t="s">
        <v>25</v>
      </c>
      <c r="I68" s="32">
        <v>26</v>
      </c>
      <c r="J68" s="31"/>
      <c r="K68" s="31"/>
      <c r="L68" s="31"/>
      <c r="M68" s="28" t="s">
        <v>156</v>
      </c>
      <c r="N68" s="32" t="s">
        <v>71</v>
      </c>
      <c r="O68" s="28" t="s">
        <v>149</v>
      </c>
      <c r="P68" s="31"/>
      <c r="Q68" s="38"/>
      <c r="R68" s="34" t="s">
        <v>153</v>
      </c>
      <c r="S68" s="38" t="s">
        <v>70</v>
      </c>
      <c r="T68" s="31" t="str">
        <f>VLOOKUP(S68,'작성방법 관련'!$B$3:$C$10,2)</f>
        <v>단순 미활용</v>
      </c>
      <c r="U68" s="37" t="s">
        <v>142</v>
      </c>
      <c r="V68" s="34" t="s">
        <v>146</v>
      </c>
      <c r="W68" s="4"/>
      <c r="X68" s="23" t="str">
        <f>VLOOKUP(N68,'[1]작성방법 관련'!$E$3:$F$5,2)</f>
        <v>G</v>
      </c>
      <c r="Y68" s="23" t="str">
        <f t="shared" si="4"/>
        <v>G</v>
      </c>
      <c r="Z68" s="24" t="b">
        <f t="shared" si="5"/>
        <v>1</v>
      </c>
      <c r="AA68" s="50" t="s">
        <v>245</v>
      </c>
      <c r="AB68" s="50"/>
    </row>
    <row r="69" spans="1:28" ht="20.100000000000001" customHeight="1" x14ac:dyDescent="0.3">
      <c r="A69" s="89">
        <v>64</v>
      </c>
      <c r="B69" s="28">
        <v>3100000</v>
      </c>
      <c r="C69" s="28" t="s">
        <v>147</v>
      </c>
      <c r="D69" s="30" t="s">
        <v>136</v>
      </c>
      <c r="E69" s="30" t="s">
        <v>136</v>
      </c>
      <c r="F69" s="30" t="s">
        <v>136</v>
      </c>
      <c r="G69" s="28" t="s">
        <v>58</v>
      </c>
      <c r="H69" s="33" t="s">
        <v>32</v>
      </c>
      <c r="I69" s="32">
        <v>14</v>
      </c>
      <c r="J69" s="31"/>
      <c r="K69" s="31"/>
      <c r="L69" s="31"/>
      <c r="M69" s="28" t="s">
        <v>156</v>
      </c>
      <c r="N69" s="32" t="s">
        <v>71</v>
      </c>
      <c r="O69" s="28" t="s">
        <v>149</v>
      </c>
      <c r="P69" s="31"/>
      <c r="Q69" s="38"/>
      <c r="R69" s="34" t="s">
        <v>154</v>
      </c>
      <c r="S69" s="38" t="s">
        <v>70</v>
      </c>
      <c r="T69" s="31" t="str">
        <f>VLOOKUP(S69,'작성방법 관련'!$B$3:$C$10,2)</f>
        <v>단순 미활용</v>
      </c>
      <c r="U69" s="37" t="s">
        <v>143</v>
      </c>
      <c r="V69" s="34" t="s">
        <v>146</v>
      </c>
      <c r="W69" s="4"/>
      <c r="X69" s="23" t="str">
        <f>VLOOKUP(N69,'[1]작성방법 관련'!$E$3:$F$5,2)</f>
        <v>G</v>
      </c>
      <c r="Y69" s="23" t="str">
        <f t="shared" si="4"/>
        <v>G</v>
      </c>
      <c r="Z69" s="24" t="b">
        <f t="shared" si="5"/>
        <v>1</v>
      </c>
      <c r="AA69" s="50" t="s">
        <v>245</v>
      </c>
      <c r="AB69" s="50"/>
    </row>
    <row r="70" spans="1:28" ht="20.100000000000001" customHeight="1" x14ac:dyDescent="0.3">
      <c r="A70" s="89">
        <v>65</v>
      </c>
      <c r="B70" s="28">
        <v>3100000</v>
      </c>
      <c r="C70" s="28" t="s">
        <v>147</v>
      </c>
      <c r="D70" s="30" t="s">
        <v>137</v>
      </c>
      <c r="E70" s="30" t="s">
        <v>137</v>
      </c>
      <c r="F70" s="30" t="s">
        <v>137</v>
      </c>
      <c r="G70" s="28" t="s">
        <v>58</v>
      </c>
      <c r="H70" s="33" t="s">
        <v>25</v>
      </c>
      <c r="I70" s="32">
        <v>12</v>
      </c>
      <c r="J70" s="31"/>
      <c r="K70" s="31"/>
      <c r="L70" s="31"/>
      <c r="M70" s="28" t="s">
        <v>156</v>
      </c>
      <c r="N70" s="32" t="s">
        <v>71</v>
      </c>
      <c r="O70" s="28" t="s">
        <v>149</v>
      </c>
      <c r="P70" s="31"/>
      <c r="Q70" s="38" t="s">
        <v>249</v>
      </c>
      <c r="R70" s="34"/>
      <c r="S70" s="38" t="s">
        <v>70</v>
      </c>
      <c r="T70" s="31" t="str">
        <f>VLOOKUP(S70,'작성방법 관련'!$B$3:$C$10,2)</f>
        <v>단순 미활용</v>
      </c>
      <c r="U70" s="37" t="s">
        <v>144</v>
      </c>
      <c r="V70" s="34"/>
      <c r="W70" s="4"/>
      <c r="X70" s="23" t="str">
        <f>VLOOKUP(N70,'[1]작성방법 관련'!$E$3:$F$5,2)</f>
        <v>G</v>
      </c>
      <c r="Y70" s="23" t="str">
        <f t="shared" si="4"/>
        <v>G</v>
      </c>
      <c r="Z70" s="24" t="b">
        <f t="shared" si="5"/>
        <v>1</v>
      </c>
      <c r="AA70" s="50" t="s">
        <v>245</v>
      </c>
      <c r="AB70" s="50"/>
    </row>
    <row r="71" spans="1:28" ht="20.100000000000001" customHeight="1" x14ac:dyDescent="0.3">
      <c r="A71" s="89">
        <v>66</v>
      </c>
      <c r="B71" s="28">
        <v>3100000</v>
      </c>
      <c r="C71" s="28" t="s">
        <v>147</v>
      </c>
      <c r="D71" s="30" t="s">
        <v>138</v>
      </c>
      <c r="E71" s="30" t="s">
        <v>138</v>
      </c>
      <c r="F71" s="30" t="s">
        <v>138</v>
      </c>
      <c r="G71" s="28" t="s">
        <v>58</v>
      </c>
      <c r="H71" s="33" t="s">
        <v>25</v>
      </c>
      <c r="I71" s="32">
        <v>17</v>
      </c>
      <c r="J71" s="31"/>
      <c r="K71" s="31"/>
      <c r="L71" s="31"/>
      <c r="M71" s="28" t="s">
        <v>156</v>
      </c>
      <c r="N71" s="32" t="s">
        <v>71</v>
      </c>
      <c r="O71" s="28" t="s">
        <v>149</v>
      </c>
      <c r="P71" s="31"/>
      <c r="Q71" s="38" t="s">
        <v>249</v>
      </c>
      <c r="R71" s="34"/>
      <c r="S71" s="38" t="s">
        <v>70</v>
      </c>
      <c r="T71" s="31" t="str">
        <f>VLOOKUP(S71,'작성방법 관련'!$B$3:$C$10,2)</f>
        <v>단순 미활용</v>
      </c>
      <c r="U71" s="37" t="s">
        <v>145</v>
      </c>
      <c r="V71" s="34" t="s">
        <v>146</v>
      </c>
      <c r="W71" s="4"/>
      <c r="X71" s="23" t="str">
        <f>VLOOKUP(N71,'[1]작성방법 관련'!$E$3:$F$5,2)</f>
        <v>G</v>
      </c>
      <c r="Y71" s="23" t="str">
        <f t="shared" si="4"/>
        <v>G</v>
      </c>
      <c r="Z71" s="24" t="b">
        <f t="shared" si="5"/>
        <v>1</v>
      </c>
      <c r="AA71" s="50" t="s">
        <v>245</v>
      </c>
      <c r="AB71" s="50"/>
    </row>
    <row r="72" spans="1:28" ht="20.100000000000001" customHeight="1" x14ac:dyDescent="0.3">
      <c r="A72" s="89">
        <v>67</v>
      </c>
      <c r="B72" s="28">
        <v>3100000</v>
      </c>
      <c r="C72" s="28" t="s">
        <v>147</v>
      </c>
      <c r="D72" s="30" t="s">
        <v>139</v>
      </c>
      <c r="E72" s="30" t="s">
        <v>139</v>
      </c>
      <c r="F72" s="30" t="s">
        <v>139</v>
      </c>
      <c r="G72" s="28" t="s">
        <v>58</v>
      </c>
      <c r="H72" s="33" t="s">
        <v>25</v>
      </c>
      <c r="I72" s="32">
        <v>11</v>
      </c>
      <c r="J72" s="31"/>
      <c r="K72" s="31"/>
      <c r="L72" s="31"/>
      <c r="M72" s="28" t="s">
        <v>156</v>
      </c>
      <c r="N72" s="32" t="s">
        <v>71</v>
      </c>
      <c r="O72" s="28" t="s">
        <v>149</v>
      </c>
      <c r="P72" s="31"/>
      <c r="Q72" s="38"/>
      <c r="R72" s="34" t="s">
        <v>141</v>
      </c>
      <c r="S72" s="38" t="s">
        <v>70</v>
      </c>
      <c r="T72" s="31" t="str">
        <f>VLOOKUP(S72,'작성방법 관련'!$B$3:$C$10,2)</f>
        <v>단순 미활용</v>
      </c>
      <c r="U72" s="37" t="s">
        <v>141</v>
      </c>
      <c r="V72" s="34" t="s">
        <v>146</v>
      </c>
      <c r="W72" s="4"/>
      <c r="X72" s="23" t="str">
        <f>VLOOKUP(N72,'[1]작성방법 관련'!$E$3:$F$5,2)</f>
        <v>G</v>
      </c>
      <c r="Y72" s="23" t="str">
        <f t="shared" si="4"/>
        <v>G</v>
      </c>
      <c r="Z72" s="24" t="b">
        <f t="shared" si="5"/>
        <v>1</v>
      </c>
      <c r="AA72" s="50" t="s">
        <v>245</v>
      </c>
      <c r="AB72" s="50"/>
    </row>
    <row r="73" spans="1:28" x14ac:dyDescent="0.3">
      <c r="A73" s="89">
        <v>68</v>
      </c>
      <c r="B73" s="39">
        <v>3100000</v>
      </c>
      <c r="C73" s="39" t="s">
        <v>147</v>
      </c>
      <c r="D73" s="42" t="s">
        <v>250</v>
      </c>
      <c r="E73" s="42" t="s">
        <v>250</v>
      </c>
      <c r="F73" s="42" t="s">
        <v>250</v>
      </c>
      <c r="G73" s="45" t="s">
        <v>58</v>
      </c>
      <c r="H73" s="43" t="s">
        <v>18</v>
      </c>
      <c r="I73" s="44">
        <v>84</v>
      </c>
      <c r="J73" s="47"/>
      <c r="K73" s="47"/>
      <c r="L73" s="47"/>
      <c r="M73" s="39" t="s">
        <v>156</v>
      </c>
      <c r="N73" s="32" t="s">
        <v>71</v>
      </c>
      <c r="O73" s="39" t="s">
        <v>149</v>
      </c>
      <c r="P73" s="47"/>
      <c r="Q73" s="45" t="s">
        <v>267</v>
      </c>
      <c r="R73" s="47"/>
      <c r="S73" s="39" t="s">
        <v>70</v>
      </c>
      <c r="T73" s="31" t="str">
        <f>VLOOKUP(S73,'작성방법 관련'!$B$3:$C$10,2)</f>
        <v>단순 미활용</v>
      </c>
      <c r="U73" s="46" t="s">
        <v>268</v>
      </c>
      <c r="V73" s="47"/>
      <c r="W73" s="3"/>
      <c r="X73" s="23" t="str">
        <f>VLOOKUP(N73,'[1]작성방법 관련'!$E$3:$F$5,2)</f>
        <v>G</v>
      </c>
      <c r="Y73" s="23" t="str">
        <f t="shared" ref="Y73:Y89" si="10">LEFT(S73,1)</f>
        <v>G</v>
      </c>
      <c r="Z73" s="24" t="b">
        <f t="shared" ref="Z73:Z89" si="11">EXACT(X73,Y73)</f>
        <v>1</v>
      </c>
      <c r="AA73" s="56" t="s">
        <v>245</v>
      </c>
      <c r="AB73" s="56"/>
    </row>
    <row r="74" spans="1:28" x14ac:dyDescent="0.3">
      <c r="A74" s="89">
        <v>69</v>
      </c>
      <c r="B74" s="39">
        <v>3100000</v>
      </c>
      <c r="C74" s="39" t="s">
        <v>147</v>
      </c>
      <c r="D74" s="42" t="s">
        <v>251</v>
      </c>
      <c r="E74" s="42" t="s">
        <v>251</v>
      </c>
      <c r="F74" s="42" t="s">
        <v>251</v>
      </c>
      <c r="G74" s="45" t="s">
        <v>58</v>
      </c>
      <c r="H74" s="43" t="s">
        <v>25</v>
      </c>
      <c r="I74" s="44">
        <v>19</v>
      </c>
      <c r="J74" s="47"/>
      <c r="K74" s="47"/>
      <c r="L74" s="47"/>
      <c r="M74" s="39" t="s">
        <v>156</v>
      </c>
      <c r="N74" s="32" t="s">
        <v>71</v>
      </c>
      <c r="O74" s="39" t="s">
        <v>149</v>
      </c>
      <c r="P74" s="47"/>
      <c r="Q74" s="39" t="s">
        <v>249</v>
      </c>
      <c r="R74" s="47"/>
      <c r="S74" s="39" t="s">
        <v>70</v>
      </c>
      <c r="T74" s="31" t="str">
        <f>VLOOKUP(S74,'작성방법 관련'!$B$3:$C$10,2)</f>
        <v>단순 미활용</v>
      </c>
      <c r="U74" s="46" t="s">
        <v>269</v>
      </c>
      <c r="V74" s="47"/>
      <c r="X74" s="23" t="str">
        <f>VLOOKUP(N74,'[1]작성방법 관련'!$E$3:$F$5,2)</f>
        <v>G</v>
      </c>
      <c r="Y74" s="23" t="str">
        <f t="shared" si="10"/>
        <v>G</v>
      </c>
      <c r="Z74" s="24" t="b">
        <f t="shared" si="11"/>
        <v>1</v>
      </c>
      <c r="AA74" s="56" t="s">
        <v>245</v>
      </c>
      <c r="AB74" s="56"/>
    </row>
    <row r="75" spans="1:28" x14ac:dyDescent="0.3">
      <c r="A75" s="89">
        <v>70</v>
      </c>
      <c r="B75" s="39">
        <v>3100000</v>
      </c>
      <c r="C75" s="39" t="s">
        <v>147</v>
      </c>
      <c r="D75" s="42" t="s">
        <v>252</v>
      </c>
      <c r="E75" s="42" t="s">
        <v>252</v>
      </c>
      <c r="F75" s="42" t="s">
        <v>252</v>
      </c>
      <c r="G75" s="45" t="s">
        <v>58</v>
      </c>
      <c r="H75" s="43" t="s">
        <v>32</v>
      </c>
      <c r="I75" s="44">
        <v>43</v>
      </c>
      <c r="J75" s="47"/>
      <c r="K75" s="47"/>
      <c r="L75" s="47"/>
      <c r="M75" s="39" t="s">
        <v>156</v>
      </c>
      <c r="N75" s="32" t="s">
        <v>71</v>
      </c>
      <c r="O75" s="39" t="s">
        <v>149</v>
      </c>
      <c r="P75" s="47"/>
      <c r="Q75" s="39" t="s">
        <v>249</v>
      </c>
      <c r="R75" s="47"/>
      <c r="S75" s="39" t="s">
        <v>70</v>
      </c>
      <c r="T75" s="31" t="str">
        <f>VLOOKUP(S75,'작성방법 관련'!$B$3:$C$10,2)</f>
        <v>단순 미활용</v>
      </c>
      <c r="U75" s="46" t="s">
        <v>151</v>
      </c>
      <c r="V75" s="47"/>
      <c r="X75" s="23" t="str">
        <f>VLOOKUP(N75,'[1]작성방법 관련'!$E$3:$F$5,2)</f>
        <v>G</v>
      </c>
      <c r="Y75" s="23" t="str">
        <f t="shared" si="10"/>
        <v>G</v>
      </c>
      <c r="Z75" s="24" t="b">
        <f t="shared" si="11"/>
        <v>1</v>
      </c>
      <c r="AA75" s="56" t="s">
        <v>245</v>
      </c>
      <c r="AB75" s="56"/>
    </row>
    <row r="76" spans="1:28" x14ac:dyDescent="0.3">
      <c r="A76" s="89">
        <v>71</v>
      </c>
      <c r="B76" s="39">
        <v>3100000</v>
      </c>
      <c r="C76" s="39" t="s">
        <v>147</v>
      </c>
      <c r="D76" s="42" t="s">
        <v>253</v>
      </c>
      <c r="E76" s="42" t="s">
        <v>253</v>
      </c>
      <c r="F76" s="42" t="s">
        <v>253</v>
      </c>
      <c r="G76" s="45" t="s">
        <v>58</v>
      </c>
      <c r="H76" s="43" t="s">
        <v>44</v>
      </c>
      <c r="I76" s="44">
        <v>2</v>
      </c>
      <c r="J76" s="47"/>
      <c r="K76" s="47"/>
      <c r="L76" s="47"/>
      <c r="M76" s="39" t="s">
        <v>156</v>
      </c>
      <c r="N76" s="32" t="s">
        <v>71</v>
      </c>
      <c r="O76" s="39" t="s">
        <v>149</v>
      </c>
      <c r="P76" s="47"/>
      <c r="Q76" s="39" t="s">
        <v>249</v>
      </c>
      <c r="R76" s="47"/>
      <c r="S76" s="39" t="s">
        <v>70</v>
      </c>
      <c r="T76" s="31" t="str">
        <f>VLOOKUP(S76,'작성방법 관련'!$B$3:$C$10,2)</f>
        <v>단순 미활용</v>
      </c>
      <c r="U76" s="46" t="s">
        <v>270</v>
      </c>
      <c r="V76" s="47"/>
      <c r="X76" s="23" t="str">
        <f>VLOOKUP(N76,'[1]작성방법 관련'!$E$3:$F$5,2)</f>
        <v>G</v>
      </c>
      <c r="Y76" s="23" t="str">
        <f t="shared" si="10"/>
        <v>G</v>
      </c>
      <c r="Z76" s="24" t="b">
        <f t="shared" si="11"/>
        <v>1</v>
      </c>
      <c r="AA76" s="56" t="s">
        <v>245</v>
      </c>
      <c r="AB76" s="56"/>
    </row>
    <row r="77" spans="1:28" x14ac:dyDescent="0.3">
      <c r="A77" s="89">
        <v>72</v>
      </c>
      <c r="B77" s="39">
        <v>3100000</v>
      </c>
      <c r="C77" s="39" t="s">
        <v>147</v>
      </c>
      <c r="D77" s="42" t="s">
        <v>254</v>
      </c>
      <c r="E77" s="42" t="s">
        <v>254</v>
      </c>
      <c r="F77" s="42" t="s">
        <v>254</v>
      </c>
      <c r="G77" s="45" t="s">
        <v>58</v>
      </c>
      <c r="H77" s="43" t="s">
        <v>25</v>
      </c>
      <c r="I77" s="44">
        <v>36</v>
      </c>
      <c r="J77" s="47"/>
      <c r="K77" s="47"/>
      <c r="L77" s="47"/>
      <c r="M77" s="39" t="s">
        <v>156</v>
      </c>
      <c r="N77" s="32" t="s">
        <v>71</v>
      </c>
      <c r="O77" s="39" t="s">
        <v>149</v>
      </c>
      <c r="P77" s="47"/>
      <c r="Q77" s="39" t="s">
        <v>249</v>
      </c>
      <c r="R77" s="47"/>
      <c r="S77" s="39" t="s">
        <v>70</v>
      </c>
      <c r="T77" s="31" t="str">
        <f>VLOOKUP(S77,'작성방법 관련'!$B$3:$C$10,2)</f>
        <v>단순 미활용</v>
      </c>
      <c r="U77" s="46" t="s">
        <v>271</v>
      </c>
      <c r="V77" s="47"/>
      <c r="X77" s="23" t="str">
        <f>VLOOKUP(N77,'[1]작성방법 관련'!$E$3:$F$5,2)</f>
        <v>G</v>
      </c>
      <c r="Y77" s="23" t="str">
        <f t="shared" si="10"/>
        <v>G</v>
      </c>
      <c r="Z77" s="24" t="b">
        <f t="shared" si="11"/>
        <v>1</v>
      </c>
      <c r="AA77" s="56" t="s">
        <v>245</v>
      </c>
      <c r="AB77" s="56"/>
    </row>
    <row r="78" spans="1:28" x14ac:dyDescent="0.3">
      <c r="A78" s="89">
        <v>73</v>
      </c>
      <c r="B78" s="39">
        <v>3100000</v>
      </c>
      <c r="C78" s="39" t="s">
        <v>147</v>
      </c>
      <c r="D78" s="42" t="s">
        <v>255</v>
      </c>
      <c r="E78" s="42" t="s">
        <v>255</v>
      </c>
      <c r="F78" s="42" t="s">
        <v>255</v>
      </c>
      <c r="G78" s="45" t="s">
        <v>58</v>
      </c>
      <c r="H78" s="43" t="s">
        <v>25</v>
      </c>
      <c r="I78" s="44">
        <v>9</v>
      </c>
      <c r="J78" s="47"/>
      <c r="K78" s="47"/>
      <c r="L78" s="47"/>
      <c r="M78" s="39" t="s">
        <v>156</v>
      </c>
      <c r="N78" s="32" t="s">
        <v>71</v>
      </c>
      <c r="O78" s="39" t="s">
        <v>149</v>
      </c>
      <c r="P78" s="47"/>
      <c r="Q78" s="39" t="s">
        <v>249</v>
      </c>
      <c r="R78" s="47"/>
      <c r="S78" s="39" t="s">
        <v>70</v>
      </c>
      <c r="T78" s="31" t="str">
        <f>VLOOKUP(S78,'작성방법 관련'!$B$3:$C$10,2)</f>
        <v>단순 미활용</v>
      </c>
      <c r="U78" s="46" t="s">
        <v>272</v>
      </c>
      <c r="V78" s="47"/>
      <c r="X78" s="23" t="str">
        <f>VLOOKUP(N78,'[1]작성방법 관련'!$E$3:$F$5,2)</f>
        <v>G</v>
      </c>
      <c r="Y78" s="23" t="str">
        <f t="shared" si="10"/>
        <v>G</v>
      </c>
      <c r="Z78" s="24" t="b">
        <f t="shared" si="11"/>
        <v>1</v>
      </c>
      <c r="AA78" s="56" t="s">
        <v>245</v>
      </c>
      <c r="AB78" s="56"/>
    </row>
    <row r="79" spans="1:28" x14ac:dyDescent="0.3">
      <c r="A79" s="89">
        <v>74</v>
      </c>
      <c r="B79" s="39">
        <v>3100000</v>
      </c>
      <c r="C79" s="39" t="s">
        <v>147</v>
      </c>
      <c r="D79" s="42" t="s">
        <v>256</v>
      </c>
      <c r="E79" s="42" t="s">
        <v>256</v>
      </c>
      <c r="F79" s="42" t="s">
        <v>256</v>
      </c>
      <c r="G79" s="45" t="s">
        <v>58</v>
      </c>
      <c r="H79" s="43" t="s">
        <v>25</v>
      </c>
      <c r="I79" s="44">
        <v>23</v>
      </c>
      <c r="J79" s="47"/>
      <c r="K79" s="47"/>
      <c r="L79" s="47"/>
      <c r="M79" s="39" t="s">
        <v>156</v>
      </c>
      <c r="N79" s="32" t="s">
        <v>71</v>
      </c>
      <c r="O79" s="39" t="s">
        <v>149</v>
      </c>
      <c r="P79" s="47"/>
      <c r="Q79" s="39" t="s">
        <v>249</v>
      </c>
      <c r="R79" s="47"/>
      <c r="S79" s="39" t="s">
        <v>70</v>
      </c>
      <c r="T79" s="31" t="str">
        <f>VLOOKUP(S79,'작성방법 관련'!$B$3:$C$10,2)</f>
        <v>단순 미활용</v>
      </c>
      <c r="U79" s="46" t="s">
        <v>273</v>
      </c>
      <c r="V79" s="47"/>
      <c r="X79" s="23" t="str">
        <f>VLOOKUP(N79,'[1]작성방법 관련'!$E$3:$F$5,2)</f>
        <v>G</v>
      </c>
      <c r="Y79" s="23" t="str">
        <f t="shared" si="10"/>
        <v>G</v>
      </c>
      <c r="Z79" s="24" t="b">
        <f t="shared" si="11"/>
        <v>1</v>
      </c>
      <c r="AA79" s="56" t="s">
        <v>245</v>
      </c>
      <c r="AB79" s="56"/>
    </row>
    <row r="80" spans="1:28" x14ac:dyDescent="0.3">
      <c r="A80" s="89">
        <v>75</v>
      </c>
      <c r="B80" s="39">
        <v>3100000</v>
      </c>
      <c r="C80" s="39" t="s">
        <v>147</v>
      </c>
      <c r="D80" s="42" t="s">
        <v>257</v>
      </c>
      <c r="E80" s="42" t="s">
        <v>257</v>
      </c>
      <c r="F80" s="42" t="s">
        <v>257</v>
      </c>
      <c r="G80" s="45" t="s">
        <v>58</v>
      </c>
      <c r="H80" s="43" t="s">
        <v>25</v>
      </c>
      <c r="I80" s="44">
        <v>4</v>
      </c>
      <c r="J80" s="47"/>
      <c r="K80" s="47"/>
      <c r="L80" s="47"/>
      <c r="M80" s="39" t="s">
        <v>156</v>
      </c>
      <c r="N80" s="32" t="s">
        <v>71</v>
      </c>
      <c r="O80" s="39" t="s">
        <v>149</v>
      </c>
      <c r="P80" s="47"/>
      <c r="Q80" s="39" t="s">
        <v>249</v>
      </c>
      <c r="R80" s="47"/>
      <c r="S80" s="39" t="s">
        <v>70</v>
      </c>
      <c r="T80" s="31" t="str">
        <f>VLOOKUP(S80,'작성방법 관련'!$B$3:$C$10,2)</f>
        <v>단순 미활용</v>
      </c>
      <c r="U80" s="46" t="s">
        <v>144</v>
      </c>
      <c r="V80" s="47"/>
      <c r="X80" s="23" t="str">
        <f>VLOOKUP(N80,'[1]작성방법 관련'!$E$3:$F$5,2)</f>
        <v>G</v>
      </c>
      <c r="Y80" s="23" t="str">
        <f t="shared" si="10"/>
        <v>G</v>
      </c>
      <c r="Z80" s="24" t="b">
        <f t="shared" si="11"/>
        <v>1</v>
      </c>
      <c r="AA80" s="56" t="s">
        <v>245</v>
      </c>
      <c r="AB80" s="56"/>
    </row>
    <row r="81" spans="1:28" x14ac:dyDescent="0.3">
      <c r="A81" s="89">
        <v>76</v>
      </c>
      <c r="B81" s="39">
        <v>3100000</v>
      </c>
      <c r="C81" s="39" t="s">
        <v>147</v>
      </c>
      <c r="D81" s="42" t="s">
        <v>258</v>
      </c>
      <c r="E81" s="42" t="s">
        <v>258</v>
      </c>
      <c r="F81" s="42" t="s">
        <v>258</v>
      </c>
      <c r="G81" s="45" t="s">
        <v>58</v>
      </c>
      <c r="H81" s="43" t="s">
        <v>18</v>
      </c>
      <c r="I81" s="44">
        <v>48</v>
      </c>
      <c r="J81" s="47"/>
      <c r="K81" s="47"/>
      <c r="L81" s="47"/>
      <c r="M81" s="39" t="s">
        <v>156</v>
      </c>
      <c r="N81" s="32" t="s">
        <v>71</v>
      </c>
      <c r="O81" s="39" t="s">
        <v>149</v>
      </c>
      <c r="P81" s="47"/>
      <c r="Q81" s="45" t="s">
        <v>267</v>
      </c>
      <c r="R81" s="47"/>
      <c r="S81" s="39" t="s">
        <v>68</v>
      </c>
      <c r="T81" s="31" t="str">
        <f>VLOOKUP(S81,'작성방법 관련'!$B$3:$C$10,2)</f>
        <v>단순 미활용</v>
      </c>
      <c r="U81" s="46" t="s">
        <v>274</v>
      </c>
      <c r="V81" s="47"/>
      <c r="X81" s="23" t="str">
        <f>VLOOKUP(N81,'[1]작성방법 관련'!$E$3:$F$5,2)</f>
        <v>G</v>
      </c>
      <c r="Y81" s="23" t="str">
        <f t="shared" si="10"/>
        <v>G</v>
      </c>
      <c r="Z81" s="24" t="b">
        <f t="shared" si="11"/>
        <v>1</v>
      </c>
      <c r="AA81" s="56" t="s">
        <v>245</v>
      </c>
      <c r="AB81" s="56"/>
    </row>
    <row r="82" spans="1:28" x14ac:dyDescent="0.3">
      <c r="A82" s="89">
        <v>77</v>
      </c>
      <c r="B82" s="39">
        <v>3100000</v>
      </c>
      <c r="C82" s="39" t="s">
        <v>147</v>
      </c>
      <c r="D82" s="42" t="s">
        <v>259</v>
      </c>
      <c r="E82" s="42" t="s">
        <v>259</v>
      </c>
      <c r="F82" s="42" t="s">
        <v>259</v>
      </c>
      <c r="G82" s="45" t="s">
        <v>58</v>
      </c>
      <c r="H82" s="43" t="s">
        <v>32</v>
      </c>
      <c r="I82" s="44">
        <v>4</v>
      </c>
      <c r="J82" s="47"/>
      <c r="K82" s="47"/>
      <c r="L82" s="47"/>
      <c r="M82" s="39" t="s">
        <v>156</v>
      </c>
      <c r="N82" s="32" t="s">
        <v>71</v>
      </c>
      <c r="O82" s="39" t="s">
        <v>149</v>
      </c>
      <c r="P82" s="47"/>
      <c r="Q82" s="39" t="s">
        <v>249</v>
      </c>
      <c r="R82" s="47"/>
      <c r="S82" s="39" t="s">
        <v>68</v>
      </c>
      <c r="T82" s="31" t="str">
        <f>VLOOKUP(S82,'작성방법 관련'!$B$3:$C$10,2)</f>
        <v>단순 미활용</v>
      </c>
      <c r="U82" s="46" t="s">
        <v>275</v>
      </c>
      <c r="V82" s="47"/>
      <c r="X82" s="23" t="str">
        <f>VLOOKUP(N82,'[1]작성방법 관련'!$E$3:$F$5,2)</f>
        <v>G</v>
      </c>
      <c r="Y82" s="23" t="str">
        <f t="shared" si="10"/>
        <v>G</v>
      </c>
      <c r="Z82" s="24" t="b">
        <f t="shared" si="11"/>
        <v>1</v>
      </c>
      <c r="AA82" s="56" t="s">
        <v>245</v>
      </c>
      <c r="AB82" s="56"/>
    </row>
    <row r="83" spans="1:28" x14ac:dyDescent="0.3">
      <c r="A83" s="89">
        <v>78</v>
      </c>
      <c r="B83" s="39">
        <v>3100000</v>
      </c>
      <c r="C83" s="39" t="s">
        <v>147</v>
      </c>
      <c r="D83" s="42" t="s">
        <v>260</v>
      </c>
      <c r="E83" s="42" t="s">
        <v>260</v>
      </c>
      <c r="F83" s="42" t="s">
        <v>260</v>
      </c>
      <c r="G83" s="45" t="s">
        <v>58</v>
      </c>
      <c r="H83" s="43" t="s">
        <v>25</v>
      </c>
      <c r="I83" s="44">
        <v>82</v>
      </c>
      <c r="J83" s="47"/>
      <c r="K83" s="47"/>
      <c r="L83" s="47"/>
      <c r="M83" s="39" t="s">
        <v>156</v>
      </c>
      <c r="N83" s="32" t="s">
        <v>71</v>
      </c>
      <c r="O83" s="39" t="s">
        <v>149</v>
      </c>
      <c r="P83" s="47"/>
      <c r="Q83" s="39" t="s">
        <v>249</v>
      </c>
      <c r="R83" s="47"/>
      <c r="S83" s="39" t="s">
        <v>68</v>
      </c>
      <c r="T83" s="31" t="str">
        <f>VLOOKUP(S83,'작성방법 관련'!$B$3:$C$10,2)</f>
        <v>단순 미활용</v>
      </c>
      <c r="U83" s="46" t="s">
        <v>276</v>
      </c>
      <c r="V83" s="47"/>
      <c r="X83" s="23" t="str">
        <f>VLOOKUP(N83,'[1]작성방법 관련'!$E$3:$F$5,2)</f>
        <v>G</v>
      </c>
      <c r="Y83" s="23" t="str">
        <f t="shared" si="10"/>
        <v>G</v>
      </c>
      <c r="Z83" s="24" t="b">
        <f t="shared" si="11"/>
        <v>1</v>
      </c>
      <c r="AA83" s="56" t="s">
        <v>245</v>
      </c>
      <c r="AB83" s="56"/>
    </row>
    <row r="84" spans="1:28" x14ac:dyDescent="0.3">
      <c r="A84" s="89">
        <v>79</v>
      </c>
      <c r="B84" s="39">
        <v>3100000</v>
      </c>
      <c r="C84" s="39" t="s">
        <v>147</v>
      </c>
      <c r="D84" s="42" t="s">
        <v>261</v>
      </c>
      <c r="E84" s="42" t="s">
        <v>261</v>
      </c>
      <c r="F84" s="42" t="s">
        <v>261</v>
      </c>
      <c r="G84" s="45" t="s">
        <v>58</v>
      </c>
      <c r="H84" s="43" t="s">
        <v>25</v>
      </c>
      <c r="I84" s="44">
        <v>57</v>
      </c>
      <c r="J84" s="47"/>
      <c r="K84" s="47"/>
      <c r="L84" s="47"/>
      <c r="M84" s="39" t="s">
        <v>156</v>
      </c>
      <c r="N84" s="32" t="s">
        <v>71</v>
      </c>
      <c r="O84" s="39" t="s">
        <v>149</v>
      </c>
      <c r="P84" s="47"/>
      <c r="Q84" s="39" t="s">
        <v>249</v>
      </c>
      <c r="R84" s="47"/>
      <c r="S84" s="39" t="s">
        <v>68</v>
      </c>
      <c r="T84" s="31" t="str">
        <f>VLOOKUP(S84,'작성방법 관련'!$B$3:$C$10,2)</f>
        <v>단순 미활용</v>
      </c>
      <c r="U84" s="46" t="s">
        <v>277</v>
      </c>
      <c r="V84" s="47"/>
      <c r="X84" s="23" t="str">
        <f>VLOOKUP(N84,'[1]작성방법 관련'!$E$3:$F$5,2)</f>
        <v>G</v>
      </c>
      <c r="Y84" s="23" t="str">
        <f t="shared" si="10"/>
        <v>G</v>
      </c>
      <c r="Z84" s="24" t="b">
        <f t="shared" si="11"/>
        <v>1</v>
      </c>
      <c r="AA84" s="56" t="s">
        <v>245</v>
      </c>
      <c r="AB84" s="56"/>
    </row>
    <row r="85" spans="1:28" x14ac:dyDescent="0.3">
      <c r="A85" s="89">
        <v>80</v>
      </c>
      <c r="B85" s="39">
        <v>3100000</v>
      </c>
      <c r="C85" s="39" t="s">
        <v>147</v>
      </c>
      <c r="D85" s="42" t="s">
        <v>262</v>
      </c>
      <c r="E85" s="42" t="s">
        <v>262</v>
      </c>
      <c r="F85" s="42" t="s">
        <v>262</v>
      </c>
      <c r="G85" s="45" t="s">
        <v>58</v>
      </c>
      <c r="H85" s="43" t="s">
        <v>25</v>
      </c>
      <c r="I85" s="44">
        <v>47</v>
      </c>
      <c r="J85" s="47"/>
      <c r="K85" s="47"/>
      <c r="L85" s="47"/>
      <c r="M85" s="39" t="s">
        <v>156</v>
      </c>
      <c r="N85" s="32" t="s">
        <v>71</v>
      </c>
      <c r="O85" s="39" t="s">
        <v>149</v>
      </c>
      <c r="P85" s="47"/>
      <c r="Q85" s="39" t="s">
        <v>249</v>
      </c>
      <c r="R85" s="47"/>
      <c r="S85" s="39" t="s">
        <v>68</v>
      </c>
      <c r="T85" s="31" t="str">
        <f>VLOOKUP(S85,'작성방법 관련'!$B$3:$C$10,2)</f>
        <v>단순 미활용</v>
      </c>
      <c r="U85" s="46" t="s">
        <v>278</v>
      </c>
      <c r="V85" s="47"/>
      <c r="X85" s="23" t="str">
        <f>VLOOKUP(N85,'[1]작성방법 관련'!$E$3:$F$5,2)</f>
        <v>G</v>
      </c>
      <c r="Y85" s="23" t="str">
        <f t="shared" si="10"/>
        <v>G</v>
      </c>
      <c r="Z85" s="24" t="b">
        <f t="shared" si="11"/>
        <v>1</v>
      </c>
      <c r="AA85" s="56" t="s">
        <v>245</v>
      </c>
      <c r="AB85" s="56"/>
    </row>
    <row r="86" spans="1:28" x14ac:dyDescent="0.3">
      <c r="A86" s="89">
        <v>81</v>
      </c>
      <c r="B86" s="39">
        <v>3100000</v>
      </c>
      <c r="C86" s="39" t="s">
        <v>147</v>
      </c>
      <c r="D86" s="42" t="s">
        <v>263</v>
      </c>
      <c r="E86" s="42" t="s">
        <v>263</v>
      </c>
      <c r="F86" s="42" t="s">
        <v>263</v>
      </c>
      <c r="G86" s="45" t="s">
        <v>58</v>
      </c>
      <c r="H86" s="43" t="s">
        <v>25</v>
      </c>
      <c r="I86" s="44">
        <v>11</v>
      </c>
      <c r="J86" s="47"/>
      <c r="K86" s="47"/>
      <c r="L86" s="47"/>
      <c r="M86" s="39" t="s">
        <v>156</v>
      </c>
      <c r="N86" s="32" t="s">
        <v>71</v>
      </c>
      <c r="O86" s="39" t="s">
        <v>149</v>
      </c>
      <c r="P86" s="47"/>
      <c r="Q86" s="39" t="s">
        <v>249</v>
      </c>
      <c r="R86" s="47"/>
      <c r="S86" s="39" t="s">
        <v>68</v>
      </c>
      <c r="T86" s="31" t="str">
        <f>VLOOKUP(S86,'작성방법 관련'!$B$3:$C$10,2)</f>
        <v>단순 미활용</v>
      </c>
      <c r="U86" s="46" t="s">
        <v>215</v>
      </c>
      <c r="V86" s="47"/>
      <c r="X86" s="23" t="str">
        <f>VLOOKUP(N86,'[1]작성방법 관련'!$E$3:$F$5,2)</f>
        <v>G</v>
      </c>
      <c r="Y86" s="23" t="str">
        <f t="shared" si="10"/>
        <v>G</v>
      </c>
      <c r="Z86" s="24" t="b">
        <f t="shared" si="11"/>
        <v>1</v>
      </c>
      <c r="AA86" s="56" t="s">
        <v>245</v>
      </c>
      <c r="AB86" s="56"/>
    </row>
    <row r="87" spans="1:28" x14ac:dyDescent="0.3">
      <c r="A87" s="89">
        <v>82</v>
      </c>
      <c r="B87" s="39">
        <v>3100000</v>
      </c>
      <c r="C87" s="39" t="s">
        <v>147</v>
      </c>
      <c r="D87" s="42" t="s">
        <v>264</v>
      </c>
      <c r="E87" s="42" t="s">
        <v>264</v>
      </c>
      <c r="F87" s="42" t="s">
        <v>264</v>
      </c>
      <c r="G87" s="45" t="s">
        <v>58</v>
      </c>
      <c r="H87" s="43" t="s">
        <v>25</v>
      </c>
      <c r="I87" s="44">
        <v>117</v>
      </c>
      <c r="J87" s="47"/>
      <c r="K87" s="47"/>
      <c r="L87" s="47"/>
      <c r="M87" s="39" t="s">
        <v>156</v>
      </c>
      <c r="N87" s="32" t="s">
        <v>71</v>
      </c>
      <c r="O87" s="39" t="s">
        <v>149</v>
      </c>
      <c r="P87" s="47"/>
      <c r="Q87" s="39" t="s">
        <v>249</v>
      </c>
      <c r="R87" s="47"/>
      <c r="S87" s="39" t="s">
        <v>68</v>
      </c>
      <c r="T87" s="31" t="str">
        <f>VLOOKUP(S87,'작성방법 관련'!$B$3:$C$10,2)</f>
        <v>단순 미활용</v>
      </c>
      <c r="U87" s="46" t="s">
        <v>279</v>
      </c>
      <c r="V87" s="47"/>
      <c r="X87" s="23" t="str">
        <f>VLOOKUP(N87,'[1]작성방법 관련'!$E$3:$F$5,2)</f>
        <v>G</v>
      </c>
      <c r="Y87" s="23" t="str">
        <f t="shared" si="10"/>
        <v>G</v>
      </c>
      <c r="Z87" s="24" t="b">
        <f t="shared" si="11"/>
        <v>1</v>
      </c>
      <c r="AA87" s="56" t="s">
        <v>245</v>
      </c>
      <c r="AB87" s="56"/>
    </row>
    <row r="88" spans="1:28" x14ac:dyDescent="0.3">
      <c r="A88" s="89">
        <v>83</v>
      </c>
      <c r="B88" s="39">
        <v>3100000</v>
      </c>
      <c r="C88" s="39" t="s">
        <v>147</v>
      </c>
      <c r="D88" s="42" t="s">
        <v>265</v>
      </c>
      <c r="E88" s="42" t="s">
        <v>265</v>
      </c>
      <c r="F88" s="42" t="s">
        <v>265</v>
      </c>
      <c r="G88" s="45" t="s">
        <v>58</v>
      </c>
      <c r="H88" s="43" t="s">
        <v>25</v>
      </c>
      <c r="I88" s="44">
        <v>20</v>
      </c>
      <c r="J88" s="47"/>
      <c r="K88" s="47"/>
      <c r="L88" s="47"/>
      <c r="M88" s="39" t="s">
        <v>156</v>
      </c>
      <c r="N88" s="32" t="s">
        <v>71</v>
      </c>
      <c r="O88" s="39" t="s">
        <v>149</v>
      </c>
      <c r="P88" s="47"/>
      <c r="Q88" s="39" t="s">
        <v>249</v>
      </c>
      <c r="R88" s="47"/>
      <c r="S88" s="39" t="s">
        <v>68</v>
      </c>
      <c r="T88" s="31" t="str">
        <f>VLOOKUP(S88,'작성방법 관련'!$B$3:$C$10,2)</f>
        <v>단순 미활용</v>
      </c>
      <c r="U88" s="46" t="s">
        <v>275</v>
      </c>
      <c r="V88" s="47"/>
      <c r="X88" s="23" t="str">
        <f>VLOOKUP(N88,'[1]작성방법 관련'!$E$3:$F$5,2)</f>
        <v>G</v>
      </c>
      <c r="Y88" s="23" t="str">
        <f t="shared" si="10"/>
        <v>G</v>
      </c>
      <c r="Z88" s="24" t="b">
        <f t="shared" si="11"/>
        <v>1</v>
      </c>
      <c r="AA88" s="56" t="s">
        <v>245</v>
      </c>
      <c r="AB88" s="56"/>
    </row>
    <row r="89" spans="1:28" x14ac:dyDescent="0.3">
      <c r="A89" s="89">
        <v>84</v>
      </c>
      <c r="B89" s="39">
        <v>3100000</v>
      </c>
      <c r="C89" s="39" t="s">
        <v>147</v>
      </c>
      <c r="D89" s="42" t="s">
        <v>266</v>
      </c>
      <c r="E89" s="42" t="s">
        <v>266</v>
      </c>
      <c r="F89" s="42" t="s">
        <v>266</v>
      </c>
      <c r="G89" s="45" t="s">
        <v>58</v>
      </c>
      <c r="H89" s="43" t="s">
        <v>25</v>
      </c>
      <c r="I89" s="44">
        <v>119</v>
      </c>
      <c r="J89" s="47"/>
      <c r="K89" s="47"/>
      <c r="L89" s="47"/>
      <c r="M89" s="39" t="s">
        <v>156</v>
      </c>
      <c r="N89" s="32" t="s">
        <v>71</v>
      </c>
      <c r="O89" s="39" t="s">
        <v>149</v>
      </c>
      <c r="P89" s="47"/>
      <c r="Q89" s="39" t="s">
        <v>249</v>
      </c>
      <c r="R89" s="47"/>
      <c r="S89" s="39" t="s">
        <v>68</v>
      </c>
      <c r="T89" s="31" t="str">
        <f>VLOOKUP(S89,'작성방법 관련'!$B$3:$C$10,2)</f>
        <v>단순 미활용</v>
      </c>
      <c r="U89" s="46" t="s">
        <v>215</v>
      </c>
      <c r="V89" s="47"/>
      <c r="X89" s="23" t="str">
        <f>VLOOKUP(N89,'[1]작성방법 관련'!$E$3:$F$5,2)</f>
        <v>G</v>
      </c>
      <c r="Y89" s="23" t="str">
        <f t="shared" si="10"/>
        <v>G</v>
      </c>
      <c r="Z89" s="24" t="b">
        <f t="shared" si="11"/>
        <v>1</v>
      </c>
      <c r="AA89" s="56" t="s">
        <v>245</v>
      </c>
      <c r="AB89" s="56"/>
    </row>
  </sheetData>
  <mergeCells count="106">
    <mergeCell ref="AA54:AB54"/>
    <mergeCell ref="AA31:AB31"/>
    <mergeCell ref="AA32:AB32"/>
    <mergeCell ref="AA51:AB51"/>
    <mergeCell ref="AA52:AB52"/>
    <mergeCell ref="AA53:AB53"/>
    <mergeCell ref="AA26:AB26"/>
    <mergeCell ref="AA27:AB27"/>
    <mergeCell ref="AA28:AB28"/>
    <mergeCell ref="AA29:AB29"/>
    <mergeCell ref="AA30:AB30"/>
    <mergeCell ref="AA88:AB88"/>
    <mergeCell ref="AA89:AB89"/>
    <mergeCell ref="AA83:AB83"/>
    <mergeCell ref="AA84:AB84"/>
    <mergeCell ref="AA85:AB85"/>
    <mergeCell ref="AA86:AB86"/>
    <mergeCell ref="AA87:AB87"/>
    <mergeCell ref="AA78:AB78"/>
    <mergeCell ref="AA79:AB79"/>
    <mergeCell ref="AA80:AB80"/>
    <mergeCell ref="AA81:AB81"/>
    <mergeCell ref="AA82:AB82"/>
    <mergeCell ref="AA73:AB73"/>
    <mergeCell ref="AA74:AB74"/>
    <mergeCell ref="AA75:AB75"/>
    <mergeCell ref="AA76:AB76"/>
    <mergeCell ref="AA77:AB77"/>
    <mergeCell ref="AA64:AB64"/>
    <mergeCell ref="AA55:AB55"/>
    <mergeCell ref="AA56:AB56"/>
    <mergeCell ref="AA57:AB57"/>
    <mergeCell ref="AA58:AB58"/>
    <mergeCell ref="AA59:AB59"/>
    <mergeCell ref="AA60:AB60"/>
    <mergeCell ref="AA61:AB61"/>
    <mergeCell ref="AA62:AB62"/>
    <mergeCell ref="AA63:AB63"/>
    <mergeCell ref="AA50:AB50"/>
    <mergeCell ref="AA33:AB33"/>
    <mergeCell ref="AA34:AB34"/>
    <mergeCell ref="AA35:AB35"/>
    <mergeCell ref="AA36:AB36"/>
    <mergeCell ref="AA37:AB37"/>
    <mergeCell ref="AA38:AB38"/>
    <mergeCell ref="AA39:AB39"/>
    <mergeCell ref="AA40:AB40"/>
    <mergeCell ref="AA41:AB41"/>
    <mergeCell ref="AA42:AB42"/>
    <mergeCell ref="AA43:AB43"/>
    <mergeCell ref="AA44:AB44"/>
    <mergeCell ref="AA45:AB45"/>
    <mergeCell ref="AA46:AB46"/>
    <mergeCell ref="A1:Z1"/>
    <mergeCell ref="A3:A4"/>
    <mergeCell ref="C3:C4"/>
    <mergeCell ref="D3:D4"/>
    <mergeCell ref="G3:G4"/>
    <mergeCell ref="H3:I3"/>
    <mergeCell ref="J3:L3"/>
    <mergeCell ref="M3:M4"/>
    <mergeCell ref="N3:N4"/>
    <mergeCell ref="O3:O4"/>
    <mergeCell ref="R3:R4"/>
    <mergeCell ref="S3:S4"/>
    <mergeCell ref="T3:T4"/>
    <mergeCell ref="U3:U4"/>
    <mergeCell ref="B3:B4"/>
    <mergeCell ref="A2:D2"/>
    <mergeCell ref="AA10:AB10"/>
    <mergeCell ref="AA11:AB11"/>
    <mergeCell ref="AA65:AB65"/>
    <mergeCell ref="AA22:AB22"/>
    <mergeCell ref="AA23:AB23"/>
    <mergeCell ref="AA24:AB24"/>
    <mergeCell ref="AA25:AB25"/>
    <mergeCell ref="X3:Z4"/>
    <mergeCell ref="E3:E4"/>
    <mergeCell ref="F3:F4"/>
    <mergeCell ref="V3:V4"/>
    <mergeCell ref="AA3:AB4"/>
    <mergeCell ref="AA47:AB47"/>
    <mergeCell ref="AA48:AB48"/>
    <mergeCell ref="AA49:AB49"/>
    <mergeCell ref="AA66:AB66"/>
    <mergeCell ref="AA5:AB5"/>
    <mergeCell ref="AA6:AB6"/>
    <mergeCell ref="AA7:AB7"/>
    <mergeCell ref="AA8:AB8"/>
    <mergeCell ref="AA9:AB9"/>
    <mergeCell ref="AA12:AB12"/>
    <mergeCell ref="AA13:AB13"/>
    <mergeCell ref="AA14:AB14"/>
    <mergeCell ref="AA15:AB15"/>
    <mergeCell ref="AA16:AB16"/>
    <mergeCell ref="AA17:AB17"/>
    <mergeCell ref="AA18:AB18"/>
    <mergeCell ref="AA19:AB19"/>
    <mergeCell ref="AA20:AB20"/>
    <mergeCell ref="AA21:AB21"/>
    <mergeCell ref="AA67:AB67"/>
    <mergeCell ref="AA72:AB72"/>
    <mergeCell ref="AA68:AB68"/>
    <mergeCell ref="AA69:AB69"/>
    <mergeCell ref="AA70:AB70"/>
    <mergeCell ref="AA71:AB71"/>
  </mergeCells>
  <phoneticPr fontId="2" type="noConversion"/>
  <conditionalFormatting sqref="D65:D89">
    <cfRule type="duplicateValues" dxfId="2" priority="2"/>
  </conditionalFormatting>
  <conditionalFormatting sqref="F6:F89">
    <cfRule type="duplicateValues" dxfId="0" priority="1"/>
  </conditionalFormatting>
  <dataValidations count="2">
    <dataValidation type="list" allowBlank="1" showInputMessage="1" showErrorMessage="1" sqref="S1:S2 S6:S25 S33:S50 S55:S1048576" xr:uid="{D130B14C-6C38-47FD-AADA-9D6DABFB5B61}">
      <formula1>"A01,A02,G01,G02,G03,G04,G05"</formula1>
    </dataValidation>
    <dataValidation type="list" operator="equal" allowBlank="1" showInputMessage="1" showErrorMessage="1" sqref="S26:S32" xr:uid="{66BB8A2F-4E09-473E-B0E0-5EF3BEF0F3D0}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V45"/>
  <sheetViews>
    <sheetView topLeftCell="D1" zoomScaleNormal="100" zoomScaleSheetLayoutView="100" workbookViewId="0">
      <selection activeCell="M18" sqref="M18"/>
    </sheetView>
  </sheetViews>
  <sheetFormatPr defaultColWidth="9" defaultRowHeight="16.5" x14ac:dyDescent="0.3"/>
  <cols>
    <col min="3" max="3" width="45.75" customWidth="1"/>
    <col min="8" max="9" width="7.625" customWidth="1"/>
    <col min="10" max="11" width="3.625" customWidth="1"/>
    <col min="12" max="12" width="7.625" customWidth="1"/>
    <col min="13" max="13" width="9.875" bestFit="1" customWidth="1"/>
    <col min="14" max="14" width="3.625" customWidth="1"/>
    <col min="15" max="16" width="7.625" customWidth="1"/>
    <col min="17" max="17" width="3.625" customWidth="1"/>
    <col min="18" max="18" width="7.625" customWidth="1"/>
    <col min="19" max="19" width="28.25" bestFit="1" customWidth="1"/>
    <col min="20" max="20" width="3.625" customWidth="1"/>
    <col min="22" max="22" width="15" bestFit="1" customWidth="1"/>
  </cols>
  <sheetData>
    <row r="1" spans="2:22" s="6" customFormat="1" ht="17.25" x14ac:dyDescent="0.3"/>
    <row r="2" spans="2:22" s="7" customFormat="1" ht="17.25" x14ac:dyDescent="0.3">
      <c r="C2" s="7">
        <v>20</v>
      </c>
      <c r="E2" s="59" t="s">
        <v>129</v>
      </c>
      <c r="F2" s="59"/>
      <c r="H2" s="7">
        <v>8</v>
      </c>
      <c r="L2" s="7">
        <v>9</v>
      </c>
      <c r="O2" s="7">
        <v>11</v>
      </c>
      <c r="R2" s="7">
        <v>12</v>
      </c>
      <c r="U2" s="7">
        <v>18</v>
      </c>
    </row>
    <row r="3" spans="2:22" s="6" customFormat="1" ht="31.5" customHeight="1" x14ac:dyDescent="0.3">
      <c r="B3" s="8" t="s">
        <v>24</v>
      </c>
      <c r="C3" s="8" t="s">
        <v>4</v>
      </c>
      <c r="E3" s="8" t="s">
        <v>26</v>
      </c>
      <c r="F3" s="8" t="s">
        <v>24</v>
      </c>
      <c r="H3" s="57" t="s">
        <v>111</v>
      </c>
      <c r="I3" s="58"/>
      <c r="J3" s="9"/>
      <c r="K3" s="9"/>
      <c r="L3" s="57" t="s">
        <v>113</v>
      </c>
      <c r="M3" s="58"/>
      <c r="N3" s="9"/>
      <c r="O3" s="57" t="s">
        <v>114</v>
      </c>
      <c r="P3" s="58"/>
      <c r="Q3" s="9"/>
      <c r="R3" s="57" t="s">
        <v>115</v>
      </c>
      <c r="S3" s="58"/>
      <c r="T3" s="9"/>
      <c r="U3" s="58" t="s">
        <v>112</v>
      </c>
      <c r="V3" s="58"/>
    </row>
    <row r="4" spans="2:22" s="6" customFormat="1" ht="24.95" customHeight="1" x14ac:dyDescent="0.3">
      <c r="B4" s="18" t="s">
        <v>21</v>
      </c>
      <c r="C4" s="10" t="s">
        <v>12</v>
      </c>
      <c r="E4" s="19" t="s">
        <v>10</v>
      </c>
      <c r="F4" s="19" t="s">
        <v>15</v>
      </c>
      <c r="H4" s="11" t="s">
        <v>116</v>
      </c>
      <c r="I4" s="12" t="s">
        <v>117</v>
      </c>
      <c r="J4" s="13"/>
      <c r="K4" s="13"/>
      <c r="L4" s="15">
        <v>1</v>
      </c>
      <c r="M4" s="14" t="s">
        <v>32</v>
      </c>
      <c r="N4" s="13"/>
      <c r="O4" s="11" t="s">
        <v>119</v>
      </c>
      <c r="P4" s="12" t="s">
        <v>120</v>
      </c>
      <c r="Q4" s="13"/>
      <c r="R4" s="15">
        <v>1</v>
      </c>
      <c r="S4" s="14" t="s">
        <v>81</v>
      </c>
      <c r="T4" s="13"/>
      <c r="U4" s="11" t="s">
        <v>116</v>
      </c>
      <c r="V4" s="14" t="s">
        <v>118</v>
      </c>
    </row>
    <row r="5" spans="2:22" s="6" customFormat="1" ht="24.95" customHeight="1" x14ac:dyDescent="0.3">
      <c r="B5" s="18" t="s">
        <v>19</v>
      </c>
      <c r="C5" s="10" t="s">
        <v>8</v>
      </c>
      <c r="E5" s="19" t="s">
        <v>3</v>
      </c>
      <c r="F5" s="19" t="s">
        <v>22</v>
      </c>
      <c r="H5" s="11" t="s">
        <v>121</v>
      </c>
      <c r="I5" s="12" t="s">
        <v>122</v>
      </c>
      <c r="J5" s="13"/>
      <c r="K5" s="13"/>
      <c r="L5" s="15">
        <v>2</v>
      </c>
      <c r="M5" s="14" t="s">
        <v>33</v>
      </c>
      <c r="N5" s="13"/>
      <c r="O5" s="11" t="s">
        <v>124</v>
      </c>
      <c r="P5" s="12" t="s">
        <v>125</v>
      </c>
      <c r="Q5" s="13"/>
      <c r="R5" s="15">
        <v>2</v>
      </c>
      <c r="S5" s="14" t="s">
        <v>82</v>
      </c>
      <c r="T5" s="13"/>
      <c r="U5" s="11" t="s">
        <v>121</v>
      </c>
      <c r="V5" s="14" t="s">
        <v>123</v>
      </c>
    </row>
    <row r="6" spans="2:22" s="6" customFormat="1" ht="24.95" customHeight="1" x14ac:dyDescent="0.3">
      <c r="B6" s="18" t="s">
        <v>14</v>
      </c>
      <c r="C6" s="10" t="s">
        <v>13</v>
      </c>
      <c r="F6" s="16"/>
      <c r="H6" s="17"/>
      <c r="I6" s="17"/>
      <c r="J6" s="13"/>
      <c r="K6" s="13"/>
      <c r="L6" s="15">
        <v>3</v>
      </c>
      <c r="M6" s="14" t="s">
        <v>34</v>
      </c>
      <c r="N6" s="13"/>
      <c r="O6" s="11" t="s">
        <v>127</v>
      </c>
      <c r="P6" s="12" t="s">
        <v>128</v>
      </c>
      <c r="Q6" s="13"/>
      <c r="R6" s="15">
        <v>3</v>
      </c>
      <c r="S6" s="14" t="s">
        <v>85</v>
      </c>
      <c r="T6" s="13"/>
      <c r="U6" s="11" t="s">
        <v>83</v>
      </c>
      <c r="V6" s="14" t="s">
        <v>126</v>
      </c>
    </row>
    <row r="7" spans="2:22" s="6" customFormat="1" ht="24.95" customHeight="1" x14ac:dyDescent="0.3">
      <c r="B7" s="18" t="s">
        <v>17</v>
      </c>
      <c r="C7" s="10" t="s">
        <v>1</v>
      </c>
      <c r="H7" s="17"/>
      <c r="I7" s="17"/>
      <c r="J7" s="13"/>
      <c r="K7" s="13"/>
      <c r="L7" s="15">
        <v>4</v>
      </c>
      <c r="M7" s="14" t="s">
        <v>35</v>
      </c>
      <c r="N7" s="13"/>
      <c r="O7" s="13"/>
      <c r="P7" s="13"/>
      <c r="Q7" s="13"/>
      <c r="R7" s="15">
        <v>4</v>
      </c>
      <c r="S7" s="14" t="s">
        <v>86</v>
      </c>
      <c r="T7" s="13"/>
      <c r="U7" s="13"/>
      <c r="V7" s="13"/>
    </row>
    <row r="8" spans="2:22" s="6" customFormat="1" ht="24.95" customHeight="1" x14ac:dyDescent="0.3">
      <c r="B8" s="18" t="s">
        <v>16</v>
      </c>
      <c r="C8" s="10" t="s">
        <v>5</v>
      </c>
      <c r="H8" s="17"/>
      <c r="I8" s="17"/>
      <c r="J8" s="13"/>
      <c r="K8" s="13"/>
      <c r="L8" s="15">
        <v>5</v>
      </c>
      <c r="M8" s="14" t="s">
        <v>36</v>
      </c>
      <c r="N8" s="13"/>
      <c r="O8" s="13"/>
      <c r="P8" s="13"/>
      <c r="Q8" s="13"/>
      <c r="R8" s="15">
        <v>5</v>
      </c>
      <c r="S8" s="14" t="s">
        <v>87</v>
      </c>
      <c r="T8" s="13"/>
      <c r="U8" s="13"/>
      <c r="V8" s="13"/>
    </row>
    <row r="9" spans="2:22" s="6" customFormat="1" ht="24.95" customHeight="1" x14ac:dyDescent="0.3">
      <c r="B9" s="18" t="s">
        <v>20</v>
      </c>
      <c r="C9" s="10" t="s">
        <v>28</v>
      </c>
      <c r="H9" s="17"/>
      <c r="I9" s="17"/>
      <c r="J9" s="13"/>
      <c r="K9" s="13"/>
      <c r="L9" s="15">
        <v>6</v>
      </c>
      <c r="M9" s="14" t="s">
        <v>37</v>
      </c>
      <c r="N9" s="13"/>
      <c r="O9" s="13"/>
      <c r="P9" s="13"/>
      <c r="Q9" s="13"/>
      <c r="R9" s="15">
        <v>6</v>
      </c>
      <c r="S9" s="14" t="s">
        <v>88</v>
      </c>
      <c r="T9" s="13"/>
    </row>
    <row r="10" spans="2:22" s="6" customFormat="1" ht="24.95" customHeight="1" x14ac:dyDescent="0.3">
      <c r="B10" s="18" t="s">
        <v>68</v>
      </c>
      <c r="C10" s="10" t="s">
        <v>69</v>
      </c>
      <c r="H10" s="17"/>
      <c r="I10" s="17"/>
      <c r="J10" s="13"/>
      <c r="K10" s="13"/>
      <c r="L10" s="15">
        <v>7</v>
      </c>
      <c r="M10" s="14" t="s">
        <v>38</v>
      </c>
      <c r="N10" s="13"/>
      <c r="O10" s="13"/>
      <c r="P10" s="13"/>
      <c r="Q10" s="13"/>
      <c r="R10" s="15">
        <v>7</v>
      </c>
      <c r="S10" s="14" t="s">
        <v>89</v>
      </c>
      <c r="T10" s="13"/>
    </row>
    <row r="11" spans="2:22" s="6" customFormat="1" ht="24.95" customHeight="1" x14ac:dyDescent="0.3">
      <c r="H11" s="17"/>
      <c r="I11" s="17"/>
      <c r="J11" s="13"/>
      <c r="K11" s="13"/>
      <c r="L11" s="15">
        <v>8</v>
      </c>
      <c r="M11" s="14" t="s">
        <v>25</v>
      </c>
      <c r="N11" s="13"/>
      <c r="O11" s="13"/>
      <c r="P11" s="13"/>
      <c r="Q11" s="13"/>
      <c r="R11" s="15">
        <v>8</v>
      </c>
      <c r="S11" s="14" t="s">
        <v>90</v>
      </c>
      <c r="T11" s="13"/>
    </row>
    <row r="12" spans="2:22" s="6" customFormat="1" ht="24.95" customHeight="1" x14ac:dyDescent="0.3">
      <c r="H12" s="17"/>
      <c r="I12" s="17"/>
      <c r="J12" s="13"/>
      <c r="K12" s="13"/>
      <c r="L12" s="15">
        <v>9</v>
      </c>
      <c r="M12" s="14" t="s">
        <v>39</v>
      </c>
      <c r="N12" s="13"/>
      <c r="O12" s="13"/>
      <c r="P12" s="13"/>
      <c r="Q12" s="13"/>
      <c r="R12" s="15">
        <v>9</v>
      </c>
      <c r="S12" s="14" t="s">
        <v>91</v>
      </c>
      <c r="T12" s="13"/>
    </row>
    <row r="13" spans="2:22" s="6" customFormat="1" ht="24.95" customHeight="1" x14ac:dyDescent="0.3">
      <c r="H13" s="17"/>
      <c r="I13" s="17"/>
      <c r="J13" s="13"/>
      <c r="K13" s="13"/>
      <c r="L13" s="15">
        <v>10</v>
      </c>
      <c r="M13" s="14" t="s">
        <v>40</v>
      </c>
      <c r="N13" s="13"/>
      <c r="O13" s="13"/>
      <c r="P13" s="13"/>
      <c r="Q13" s="13"/>
      <c r="R13" s="15">
        <v>10</v>
      </c>
      <c r="S13" s="14" t="s">
        <v>92</v>
      </c>
      <c r="T13" s="13"/>
    </row>
    <row r="14" spans="2:22" s="6" customFormat="1" ht="24.95" customHeight="1" x14ac:dyDescent="0.3">
      <c r="H14" s="17"/>
      <c r="I14" s="17"/>
      <c r="J14" s="13"/>
      <c r="K14" s="13"/>
      <c r="L14" s="15">
        <v>11</v>
      </c>
      <c r="M14" s="14" t="s">
        <v>41</v>
      </c>
      <c r="N14" s="13"/>
      <c r="O14" s="13"/>
      <c r="P14" s="13"/>
      <c r="Q14" s="13"/>
      <c r="R14" s="15">
        <v>11</v>
      </c>
      <c r="S14" s="14" t="s">
        <v>93</v>
      </c>
      <c r="T14" s="13"/>
    </row>
    <row r="15" spans="2:22" s="6" customFormat="1" ht="24.95" customHeight="1" x14ac:dyDescent="0.3">
      <c r="H15" s="17"/>
      <c r="I15" s="17"/>
      <c r="J15" s="13"/>
      <c r="K15" s="13"/>
      <c r="L15" s="15">
        <v>12</v>
      </c>
      <c r="M15" s="14" t="s">
        <v>42</v>
      </c>
      <c r="N15" s="13"/>
      <c r="O15" s="13"/>
      <c r="P15" s="13"/>
      <c r="Q15" s="13"/>
      <c r="R15" s="15">
        <v>12</v>
      </c>
      <c r="S15" s="14" t="s">
        <v>94</v>
      </c>
      <c r="T15" s="13"/>
    </row>
    <row r="16" spans="2:22" s="6" customFormat="1" ht="24.95" customHeight="1" x14ac:dyDescent="0.3">
      <c r="H16" s="17"/>
      <c r="I16" s="17"/>
      <c r="J16" s="13"/>
      <c r="K16" s="13"/>
      <c r="L16" s="15">
        <v>13</v>
      </c>
      <c r="M16" s="14" t="s">
        <v>43</v>
      </c>
      <c r="N16" s="13"/>
      <c r="O16" s="13"/>
      <c r="P16" s="13"/>
      <c r="Q16" s="13"/>
      <c r="R16" s="15">
        <v>13</v>
      </c>
      <c r="S16" s="14" t="s">
        <v>95</v>
      </c>
      <c r="T16" s="13"/>
    </row>
    <row r="17" spans="8:20" s="6" customFormat="1" ht="24.95" customHeight="1" x14ac:dyDescent="0.3">
      <c r="H17" s="17"/>
      <c r="I17" s="17"/>
      <c r="J17" s="13"/>
      <c r="K17" s="13"/>
      <c r="L17" s="15">
        <v>14</v>
      </c>
      <c r="M17" s="14" t="s">
        <v>44</v>
      </c>
      <c r="N17" s="13"/>
      <c r="O17" s="13"/>
      <c r="P17" s="13"/>
      <c r="Q17" s="13"/>
      <c r="R17" s="15">
        <v>14</v>
      </c>
      <c r="S17" s="14" t="s">
        <v>96</v>
      </c>
      <c r="T17" s="13"/>
    </row>
    <row r="18" spans="8:20" s="6" customFormat="1" ht="24.95" customHeight="1" x14ac:dyDescent="0.3">
      <c r="H18" s="17"/>
      <c r="I18" s="17"/>
      <c r="J18" s="13"/>
      <c r="K18" s="13"/>
      <c r="L18" s="15">
        <v>15</v>
      </c>
      <c r="M18" s="14" t="s">
        <v>45</v>
      </c>
      <c r="N18" s="13"/>
      <c r="O18" s="13"/>
      <c r="P18" s="13"/>
      <c r="Q18" s="13"/>
      <c r="R18" s="15">
        <v>15</v>
      </c>
      <c r="S18" s="14" t="s">
        <v>97</v>
      </c>
      <c r="T18" s="13"/>
    </row>
    <row r="19" spans="8:20" s="6" customFormat="1" ht="24.95" customHeight="1" x14ac:dyDescent="0.3">
      <c r="H19" s="17"/>
      <c r="I19" s="17"/>
      <c r="J19" s="13"/>
      <c r="K19" s="13"/>
      <c r="L19" s="15">
        <v>16</v>
      </c>
      <c r="M19" s="14" t="s">
        <v>46</v>
      </c>
      <c r="N19" s="13"/>
      <c r="O19" s="13"/>
      <c r="P19" s="13"/>
      <c r="Q19" s="13"/>
      <c r="R19" s="15">
        <v>16</v>
      </c>
      <c r="S19" s="14" t="s">
        <v>98</v>
      </c>
      <c r="T19" s="13"/>
    </row>
    <row r="20" spans="8:20" s="6" customFormat="1" ht="24.95" customHeight="1" x14ac:dyDescent="0.3">
      <c r="H20" s="17"/>
      <c r="I20" s="17"/>
      <c r="J20" s="13"/>
      <c r="K20" s="13"/>
      <c r="L20" s="15">
        <v>17</v>
      </c>
      <c r="M20" s="14" t="s">
        <v>47</v>
      </c>
      <c r="N20" s="13"/>
      <c r="O20" s="13"/>
      <c r="P20" s="13"/>
      <c r="Q20" s="13"/>
      <c r="R20" s="15">
        <v>17</v>
      </c>
      <c r="S20" s="14" t="s">
        <v>99</v>
      </c>
      <c r="T20" s="13"/>
    </row>
    <row r="21" spans="8:20" s="6" customFormat="1" ht="24.95" customHeight="1" x14ac:dyDescent="0.3">
      <c r="H21" s="17"/>
      <c r="I21" s="17"/>
      <c r="J21" s="13"/>
      <c r="K21" s="13"/>
      <c r="L21" s="15">
        <v>18</v>
      </c>
      <c r="M21" s="14" t="s">
        <v>48</v>
      </c>
      <c r="N21" s="13"/>
      <c r="O21" s="13"/>
      <c r="P21" s="13"/>
      <c r="Q21" s="13"/>
      <c r="R21" s="15">
        <v>18</v>
      </c>
      <c r="S21" s="14" t="s">
        <v>100</v>
      </c>
      <c r="T21" s="13"/>
    </row>
    <row r="22" spans="8:20" s="6" customFormat="1" ht="24.95" customHeight="1" x14ac:dyDescent="0.3">
      <c r="H22" s="17"/>
      <c r="I22" s="17"/>
      <c r="J22" s="13"/>
      <c r="K22" s="13"/>
      <c r="L22" s="15">
        <v>19</v>
      </c>
      <c r="M22" s="14" t="s">
        <v>49</v>
      </c>
      <c r="N22" s="13"/>
      <c r="O22" s="13"/>
      <c r="P22" s="13"/>
      <c r="Q22" s="13"/>
      <c r="R22" s="15">
        <v>19</v>
      </c>
      <c r="S22" s="14" t="s">
        <v>101</v>
      </c>
      <c r="T22" s="13"/>
    </row>
    <row r="23" spans="8:20" s="6" customFormat="1" ht="24.95" customHeight="1" x14ac:dyDescent="0.3">
      <c r="H23" s="17"/>
      <c r="I23" s="17"/>
      <c r="J23" s="13"/>
      <c r="K23" s="13"/>
      <c r="L23" s="15">
        <v>20</v>
      </c>
      <c r="M23" s="14" t="s">
        <v>50</v>
      </c>
      <c r="N23" s="13"/>
      <c r="O23" s="13"/>
      <c r="P23" s="13"/>
      <c r="Q23" s="13"/>
      <c r="R23" s="15">
        <v>20</v>
      </c>
      <c r="S23" s="14" t="s">
        <v>102</v>
      </c>
      <c r="T23" s="13"/>
    </row>
    <row r="24" spans="8:20" s="6" customFormat="1" ht="24.95" customHeight="1" x14ac:dyDescent="0.3">
      <c r="H24" s="17"/>
      <c r="I24" s="17"/>
      <c r="J24" s="13"/>
      <c r="K24" s="13"/>
      <c r="L24" s="15">
        <v>21</v>
      </c>
      <c r="M24" s="14" t="s">
        <v>51</v>
      </c>
      <c r="N24" s="13"/>
      <c r="O24" s="13"/>
      <c r="P24" s="13"/>
      <c r="Q24" s="13"/>
      <c r="R24" s="15">
        <v>21</v>
      </c>
      <c r="S24" s="14" t="s">
        <v>103</v>
      </c>
      <c r="T24" s="13"/>
    </row>
    <row r="25" spans="8:20" s="6" customFormat="1" ht="24.95" customHeight="1" x14ac:dyDescent="0.3">
      <c r="H25" s="17"/>
      <c r="I25" s="17"/>
      <c r="J25" s="13"/>
      <c r="K25" s="13"/>
      <c r="L25" s="15">
        <v>22</v>
      </c>
      <c r="M25" s="14" t="s">
        <v>52</v>
      </c>
      <c r="N25" s="13"/>
      <c r="O25" s="13"/>
      <c r="P25" s="13"/>
      <c r="Q25" s="13"/>
      <c r="R25" s="15">
        <v>22</v>
      </c>
      <c r="S25" s="14" t="s">
        <v>104</v>
      </c>
      <c r="T25" s="13"/>
    </row>
    <row r="26" spans="8:20" s="6" customFormat="1" ht="24.95" customHeight="1" x14ac:dyDescent="0.3">
      <c r="H26" s="17"/>
      <c r="I26" s="17"/>
      <c r="J26" s="13"/>
      <c r="K26" s="13"/>
      <c r="L26" s="15">
        <v>23</v>
      </c>
      <c r="M26" s="14" t="s">
        <v>53</v>
      </c>
      <c r="N26" s="13"/>
      <c r="O26" s="13"/>
      <c r="P26" s="13"/>
      <c r="Q26" s="13"/>
      <c r="R26" s="15">
        <v>23</v>
      </c>
      <c r="S26" s="14" t="s">
        <v>105</v>
      </c>
      <c r="T26" s="13"/>
    </row>
    <row r="27" spans="8:20" s="6" customFormat="1" ht="24.95" customHeight="1" x14ac:dyDescent="0.3">
      <c r="H27" s="17"/>
      <c r="I27" s="17"/>
      <c r="J27" s="13"/>
      <c r="K27" s="13"/>
      <c r="L27" s="15">
        <v>24</v>
      </c>
      <c r="M27" s="14" t="s">
        <v>54</v>
      </c>
      <c r="N27" s="13"/>
      <c r="O27" s="13"/>
      <c r="P27" s="13"/>
      <c r="Q27" s="13"/>
      <c r="R27" s="15">
        <v>24</v>
      </c>
      <c r="S27" s="14" t="s">
        <v>106</v>
      </c>
      <c r="T27" s="13"/>
    </row>
    <row r="28" spans="8:20" s="6" customFormat="1" ht="24.95" customHeight="1" x14ac:dyDescent="0.3">
      <c r="H28" s="17"/>
      <c r="I28" s="17"/>
      <c r="J28" s="13"/>
      <c r="K28" s="13"/>
      <c r="L28" s="15">
        <v>25</v>
      </c>
      <c r="M28" s="14" t="s">
        <v>55</v>
      </c>
      <c r="N28" s="13"/>
      <c r="O28" s="13"/>
      <c r="P28" s="13"/>
      <c r="Q28" s="13"/>
      <c r="R28" s="15">
        <v>25</v>
      </c>
      <c r="S28" s="14" t="s">
        <v>107</v>
      </c>
      <c r="T28" s="13"/>
    </row>
    <row r="29" spans="8:20" s="6" customFormat="1" ht="24.95" customHeight="1" x14ac:dyDescent="0.3">
      <c r="H29" s="17"/>
      <c r="I29" s="17"/>
      <c r="J29" s="13"/>
      <c r="K29" s="13"/>
      <c r="L29" s="15">
        <v>26</v>
      </c>
      <c r="M29" s="14" t="s">
        <v>56</v>
      </c>
      <c r="N29" s="13"/>
      <c r="O29" s="13"/>
      <c r="P29" s="13"/>
      <c r="Q29" s="13"/>
      <c r="R29" s="15">
        <v>26</v>
      </c>
      <c r="S29" s="14" t="s">
        <v>108</v>
      </c>
      <c r="T29" s="13"/>
    </row>
    <row r="30" spans="8:20" s="6" customFormat="1" ht="24.95" customHeight="1" x14ac:dyDescent="0.3">
      <c r="H30" s="17"/>
      <c r="I30" s="17"/>
      <c r="J30" s="13"/>
      <c r="K30" s="13"/>
      <c r="L30" s="15">
        <v>27</v>
      </c>
      <c r="M30" s="14" t="s">
        <v>57</v>
      </c>
      <c r="N30" s="13"/>
      <c r="O30" s="13"/>
      <c r="P30" s="13"/>
      <c r="Q30" s="13"/>
      <c r="R30" s="15">
        <v>27</v>
      </c>
      <c r="S30" s="14" t="s">
        <v>109</v>
      </c>
      <c r="T30" s="13"/>
    </row>
    <row r="31" spans="8:20" s="6" customFormat="1" ht="24.95" customHeight="1" x14ac:dyDescent="0.3">
      <c r="H31" s="17"/>
      <c r="I31" s="17"/>
      <c r="J31" s="13"/>
      <c r="K31" s="13"/>
      <c r="L31" s="15">
        <v>28</v>
      </c>
      <c r="M31" s="14" t="s">
        <v>18</v>
      </c>
      <c r="N31" s="13"/>
      <c r="O31" s="13"/>
      <c r="P31" s="13"/>
      <c r="Q31" s="13"/>
      <c r="R31" s="15">
        <v>28</v>
      </c>
      <c r="S31" s="14" t="s">
        <v>110</v>
      </c>
      <c r="T31" s="13"/>
    </row>
    <row r="32" spans="8:20" s="6" customFormat="1" ht="24.95" customHeight="1" x14ac:dyDescent="0.3">
      <c r="H32" s="17"/>
      <c r="I32" s="17"/>
      <c r="J32" s="13"/>
      <c r="K32" s="13"/>
      <c r="L32" s="13"/>
      <c r="M32" s="13"/>
      <c r="N32" s="13"/>
      <c r="O32" s="13"/>
      <c r="P32" s="13"/>
      <c r="Q32" s="13"/>
      <c r="R32" s="15">
        <v>99</v>
      </c>
      <c r="S32" s="14" t="s">
        <v>84</v>
      </c>
      <c r="T32" s="13"/>
    </row>
    <row r="33" s="6" customFormat="1" ht="24.95" customHeight="1" x14ac:dyDescent="0.3"/>
    <row r="34" s="6" customFormat="1" ht="24.95" customHeight="1" x14ac:dyDescent="0.3"/>
    <row r="35" s="6" customFormat="1" ht="24.95" customHeight="1" x14ac:dyDescent="0.3"/>
    <row r="36" s="6" customFormat="1" ht="24.95" customHeight="1" x14ac:dyDescent="0.3"/>
    <row r="37" s="6" customFormat="1" ht="24.95" customHeight="1" x14ac:dyDescent="0.3"/>
    <row r="38" s="6" customFormat="1" ht="17.25" x14ac:dyDescent="0.3"/>
    <row r="39" s="6" customFormat="1" ht="17.25" x14ac:dyDescent="0.3"/>
    <row r="40" s="6" customFormat="1" ht="17.25" x14ac:dyDescent="0.3"/>
    <row r="41" s="6" customFormat="1" ht="17.25" x14ac:dyDescent="0.3"/>
    <row r="42" s="6" customFormat="1" ht="17.25" x14ac:dyDescent="0.3"/>
    <row r="43" s="6" customFormat="1" ht="17.25" x14ac:dyDescent="0.3"/>
    <row r="44" s="6" customFormat="1" ht="17.25" x14ac:dyDescent="0.3"/>
    <row r="45" s="6" customFormat="1" ht="17.25" x14ac:dyDescent="0.3"/>
  </sheetData>
  <mergeCells count="6">
    <mergeCell ref="R3:S3"/>
    <mergeCell ref="E2:F2"/>
    <mergeCell ref="U3:V3"/>
    <mergeCell ref="H3:I3"/>
    <mergeCell ref="L3:M3"/>
    <mergeCell ref="O3:P3"/>
  </mergeCells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작성방법 관련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2026-06-09T05:15:02Z</dcterms:modified>
  <cp:version>1200.0100.01</cp:version>
</cp:coreProperties>
</file>